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50" windowWidth="15000" windowHeight="8000" tabRatio="735"/>
  </bookViews>
  <sheets>
    <sheet name="AppendixA_PartIII" sheetId="6" r:id="rId1"/>
    <sheet name="PUSV1_Commute" sheetId="3" r:id="rId2"/>
    <sheet name="PUSV1_Instructions" sheetId="2" r:id="rId3"/>
    <sheet name="PUSV2_LeaseValue" sheetId="4" r:id="rId4"/>
    <sheet name="PUSV2_Instructions" sheetId="5" r:id="rId5"/>
    <sheet name="PUSV3_EE Release" sheetId="7" r:id="rId6"/>
  </sheets>
  <definedNames>
    <definedName name="_xlnm.Print_Area" localSheetId="1">PUSV1_Commute!$A$1:$H$44</definedName>
    <definedName name="_xlnm.Print_Area" localSheetId="3">PUSV2_LeaseValue!$A$1:$N$38</definedName>
  </definedNames>
  <calcPr calcId="145621"/>
</workbook>
</file>

<file path=xl/calcChain.xml><?xml version="1.0" encoding="utf-8"?>
<calcChain xmlns="http://schemas.openxmlformats.org/spreadsheetml/2006/main">
  <c r="G7" i="7" l="1"/>
  <c r="M30" i="4"/>
  <c r="I30" i="4"/>
  <c r="J30" i="4" s="1"/>
  <c r="K30" i="4" s="1"/>
  <c r="M29" i="4"/>
  <c r="I29" i="4"/>
  <c r="J29" i="4" s="1"/>
  <c r="K29" i="4" s="1"/>
  <c r="M28" i="4"/>
  <c r="I28" i="4"/>
  <c r="J28" i="4" s="1"/>
  <c r="K28" i="4" s="1"/>
  <c r="M27" i="4"/>
  <c r="I27" i="4"/>
  <c r="J27" i="4" s="1"/>
  <c r="K27" i="4" s="1"/>
  <c r="M26" i="4"/>
  <c r="J26" i="4"/>
  <c r="K26" i="4" s="1"/>
  <c r="I26" i="4"/>
  <c r="M25" i="4"/>
  <c r="I25" i="4"/>
  <c r="J25" i="4" s="1"/>
  <c r="K25" i="4" s="1"/>
  <c r="N25" i="4" s="1"/>
  <c r="M24" i="4"/>
  <c r="N24" i="4" s="1"/>
  <c r="J24" i="4"/>
  <c r="K24" i="4" s="1"/>
  <c r="I24" i="4"/>
  <c r="M23" i="4"/>
  <c r="I23" i="4"/>
  <c r="J23" i="4" s="1"/>
  <c r="K23" i="4" s="1"/>
  <c r="N23" i="4" s="1"/>
  <c r="M22" i="4"/>
  <c r="I22" i="4"/>
  <c r="J22" i="4" s="1"/>
  <c r="K22" i="4" s="1"/>
  <c r="M21" i="4"/>
  <c r="I21" i="4"/>
  <c r="J21" i="4" s="1"/>
  <c r="K21" i="4" s="1"/>
  <c r="M20" i="4"/>
  <c r="I20" i="4"/>
  <c r="J20" i="4" s="1"/>
  <c r="K20" i="4" s="1"/>
  <c r="M19" i="4"/>
  <c r="I19" i="4"/>
  <c r="J19" i="4" s="1"/>
  <c r="K19" i="4" s="1"/>
  <c r="M18" i="4"/>
  <c r="I18" i="4"/>
  <c r="J18" i="4" s="1"/>
  <c r="K18" i="4" s="1"/>
  <c r="M17" i="4"/>
  <c r="I17" i="4"/>
  <c r="J17" i="4" s="1"/>
  <c r="K17" i="4" s="1"/>
  <c r="M16" i="4"/>
  <c r="I16" i="4"/>
  <c r="J16" i="4" s="1"/>
  <c r="K16" i="4" s="1"/>
  <c r="M15" i="4"/>
  <c r="I15" i="4"/>
  <c r="J15" i="4" s="1"/>
  <c r="K15" i="4" s="1"/>
  <c r="M14" i="4"/>
  <c r="I14" i="4"/>
  <c r="J14" i="4" s="1"/>
  <c r="K14" i="4" s="1"/>
  <c r="M13" i="4"/>
  <c r="J13" i="4"/>
  <c r="K13" i="4" s="1"/>
  <c r="I13" i="4"/>
  <c r="M12" i="4"/>
  <c r="I12" i="4"/>
  <c r="J12" i="4" s="1"/>
  <c r="K12" i="4" s="1"/>
  <c r="N12" i="4" s="1"/>
  <c r="M11" i="4"/>
  <c r="M31" i="4" s="1"/>
  <c r="J11" i="4"/>
  <c r="K11" i="4" s="1"/>
  <c r="I11" i="4"/>
  <c r="G7" i="4"/>
  <c r="N14" i="4" l="1"/>
  <c r="N15" i="4"/>
  <c r="N19" i="4"/>
  <c r="N20" i="4"/>
  <c r="N27" i="4"/>
  <c r="N28" i="4"/>
  <c r="N16" i="4"/>
  <c r="N21" i="4"/>
  <c r="N29" i="4"/>
  <c r="K31" i="4"/>
  <c r="N13" i="4"/>
  <c r="N17" i="4"/>
  <c r="N18" i="4"/>
  <c r="N22" i="4"/>
  <c r="N26" i="4"/>
  <c r="N30" i="4"/>
  <c r="N11" i="4"/>
  <c r="N31" i="4" l="1"/>
  <c r="G7" i="3"/>
  <c r="F38" i="3"/>
  <c r="G37" i="3"/>
  <c r="G36" i="3"/>
  <c r="G35" i="3"/>
  <c r="G34" i="3"/>
  <c r="G33" i="3"/>
  <c r="G32" i="3"/>
  <c r="G31" i="3"/>
  <c r="G30" i="3"/>
  <c r="G29" i="3"/>
  <c r="G28" i="3"/>
  <c r="G27" i="3"/>
  <c r="G26" i="3"/>
  <c r="G25" i="3"/>
  <c r="G24" i="3"/>
  <c r="G23" i="3"/>
  <c r="G22" i="3"/>
  <c r="G21" i="3"/>
  <c r="G20" i="3"/>
  <c r="G19" i="3"/>
  <c r="G18" i="3"/>
  <c r="G17" i="3"/>
  <c r="G16" i="3"/>
  <c r="G15" i="3"/>
  <c r="G14" i="3"/>
  <c r="G13" i="3"/>
  <c r="G38" i="3" l="1"/>
</calcChain>
</file>

<file path=xl/sharedStrings.xml><?xml version="1.0" encoding="utf-8"?>
<sst xmlns="http://schemas.openxmlformats.org/spreadsheetml/2006/main" count="212" uniqueCount="122">
  <si>
    <t>Employee Name</t>
  </si>
  <si>
    <t>Employee ID</t>
  </si>
  <si>
    <t>Taxable Fringe Benefit Amount</t>
  </si>
  <si>
    <t>IRS Fringe Benefit Rate per One-Way Commutation:</t>
  </si>
  <si>
    <t>Address:</t>
  </si>
  <si>
    <t>If reporting more than 25 employees, submit multiple pages of this form and enter the total number of pages in this box:</t>
  </si>
  <si>
    <t>Email:</t>
  </si>
  <si>
    <t>Fax:</t>
  </si>
  <si>
    <t>Form Instructions (VTHR_PUSV1)</t>
  </si>
  <si>
    <t>Total One-Way Commutations</t>
  </si>
  <si>
    <t>Department Name</t>
  </si>
  <si>
    <t>Department Contact Person</t>
  </si>
  <si>
    <t>Department Head Title</t>
  </si>
  <si>
    <t>Department Head Certification</t>
  </si>
  <si>
    <t xml:space="preserve">Date  </t>
  </si>
  <si>
    <t>Report Period:          November 1,</t>
  </si>
  <si>
    <t>sign
here</t>
  </si>
  <si>
    <t>By signing below, I certify, to the best of my knowledge, the information reported on this form is an accurate and complete representation of the operations of my department.</t>
  </si>
  <si>
    <t>to October 31,</t>
  </si>
  <si>
    <r>
      <rPr>
        <b/>
        <sz val="12"/>
        <rFont val="Symbol"/>
        <family val="1"/>
        <charset val="2"/>
      </rPr>
      <t>®</t>
    </r>
    <r>
      <rPr>
        <b/>
        <sz val="10"/>
        <rFont val="Symbol"/>
        <family val="1"/>
        <charset val="2"/>
      </rPr>
      <t xml:space="preserve"> </t>
    </r>
    <r>
      <rPr>
        <b/>
        <sz val="10"/>
        <rFont val="Arial Black"/>
        <family val="2"/>
      </rPr>
      <t xml:space="preserve"> Departments </t>
    </r>
    <r>
      <rPr>
        <b/>
        <sz val="9"/>
        <rFont val="Arial Black"/>
        <family val="2"/>
      </rPr>
      <t>Must Submit Form Annually by November 25th to VTHR Operations Division</t>
    </r>
  </si>
  <si>
    <t>Agency of Administration - VTHR Operations Division</t>
  </si>
  <si>
    <t>Enter Start Year- YYYY</t>
  </si>
  <si>
    <t>1.</t>
  </si>
  <si>
    <t>Related Policy:</t>
  </si>
  <si>
    <t>2.</t>
  </si>
  <si>
    <t>General Requirements:</t>
  </si>
  <si>
    <t>-</t>
  </si>
  <si>
    <t>Annual deadline for submission to VTHR Operations Division is November 25th.</t>
  </si>
  <si>
    <r>
      <t xml:space="preserve">Submit a single form for the department's </t>
    </r>
    <r>
      <rPr>
        <u/>
        <sz val="11"/>
        <color theme="1"/>
        <rFont val="Arial"/>
        <family val="2"/>
      </rPr>
      <t>entire</t>
    </r>
    <r>
      <rPr>
        <sz val="11"/>
        <color theme="1"/>
        <rFont val="Arial"/>
        <family val="2"/>
      </rPr>
      <t xml:space="preserve"> operations; use multiple pages if reporting more than 25 employees.</t>
    </r>
  </si>
  <si>
    <t>If an employee commutes as a passenger in a State vehicle, then their commutations must also be tracked and reported on this form.</t>
  </si>
  <si>
    <t>Submit form by mail, email, scan, fax or hand-delivery to VTHR at:</t>
  </si>
  <si>
    <t>3.</t>
  </si>
  <si>
    <t>Line Instructions:</t>
  </si>
  <si>
    <r>
      <t xml:space="preserve">Enter </t>
    </r>
    <r>
      <rPr>
        <b/>
        <sz val="11"/>
        <color theme="1"/>
        <rFont val="Arial"/>
        <family val="2"/>
      </rPr>
      <t>Department Name</t>
    </r>
    <r>
      <rPr>
        <sz val="11"/>
        <color theme="1"/>
        <rFont val="Arial"/>
        <family val="2"/>
      </rPr>
      <t>.</t>
    </r>
  </si>
  <si>
    <r>
      <t xml:space="preserve">Enter </t>
    </r>
    <r>
      <rPr>
        <b/>
        <sz val="11"/>
        <color theme="1"/>
        <rFont val="Arial"/>
        <family val="2"/>
      </rPr>
      <t>Name</t>
    </r>
    <r>
      <rPr>
        <sz val="11"/>
        <color theme="1"/>
        <rFont val="Arial"/>
        <family val="2"/>
      </rPr>
      <t xml:space="preserve"> of department employee responsible for preparation of this form.</t>
    </r>
  </si>
  <si>
    <r>
      <t xml:space="preserve">Enter the </t>
    </r>
    <r>
      <rPr>
        <b/>
        <sz val="11"/>
        <color theme="1"/>
        <rFont val="Arial"/>
        <family val="2"/>
      </rPr>
      <t>Start Year</t>
    </r>
    <r>
      <rPr>
        <sz val="11"/>
        <color theme="1"/>
        <rFont val="Arial"/>
        <family val="2"/>
      </rPr>
      <t xml:space="preserve"> (YYYY) for the annual reporting period.</t>
    </r>
  </si>
  <si>
    <r>
      <t xml:space="preserve">If reporting more than 25 employees, enter the </t>
    </r>
    <r>
      <rPr>
        <b/>
        <sz val="11"/>
        <color theme="1"/>
        <rFont val="Arial"/>
        <family val="2"/>
      </rPr>
      <t>Total Number of Pages</t>
    </r>
    <r>
      <rPr>
        <sz val="11"/>
        <color theme="1"/>
        <rFont val="Arial"/>
        <family val="2"/>
      </rPr>
      <t xml:space="preserve"> submitted.</t>
    </r>
  </si>
  <si>
    <r>
      <rPr>
        <b/>
        <sz val="11"/>
        <color theme="1"/>
        <rFont val="Arial"/>
        <family val="2"/>
      </rPr>
      <t>Department Head Signature</t>
    </r>
    <r>
      <rPr>
        <sz val="11"/>
        <color theme="1"/>
        <rFont val="Arial"/>
        <family val="2"/>
      </rPr>
      <t xml:space="preserve">, </t>
    </r>
    <r>
      <rPr>
        <b/>
        <sz val="11"/>
        <color theme="1"/>
        <rFont val="Arial"/>
        <family val="2"/>
      </rPr>
      <t>Title</t>
    </r>
    <r>
      <rPr>
        <sz val="11"/>
        <color theme="1"/>
        <rFont val="Arial"/>
        <family val="2"/>
      </rPr>
      <t xml:space="preserve"> and </t>
    </r>
    <r>
      <rPr>
        <b/>
        <sz val="11"/>
        <color theme="1"/>
        <rFont val="Arial"/>
        <family val="2"/>
      </rPr>
      <t>Date</t>
    </r>
    <r>
      <rPr>
        <sz val="11"/>
        <color theme="1"/>
        <rFont val="Arial"/>
        <family val="2"/>
      </rPr>
      <t xml:space="preserve"> of submission are required.</t>
    </r>
  </si>
  <si>
    <t>For applicable employees (in accordance with the above policy) use this form to report employees' commuting in State vehicles.</t>
  </si>
  <si>
    <t>PERSONAL USE OF STATE VEHICLES - COMMUTING RULE
Department Reporting of Taxable Employee Fringe Benefits</t>
  </si>
  <si>
    <t>Active Employee?</t>
  </si>
  <si>
    <t>A.</t>
  </si>
  <si>
    <t>B.</t>
  </si>
  <si>
    <t>C.</t>
  </si>
  <si>
    <t>D.</t>
  </si>
  <si>
    <t>E.</t>
  </si>
  <si>
    <t>F.</t>
  </si>
  <si>
    <r>
      <t xml:space="preserve">If an employee uses more than one State vehicle for commuting, aggregate and report on one line the total number of commutations for all vehicles, provided all use meets the IRS criteria for the </t>
    </r>
    <r>
      <rPr>
        <i/>
        <sz val="11"/>
        <color theme="1"/>
        <rFont val="Arial"/>
        <family val="2"/>
      </rPr>
      <t>Commuting Rule</t>
    </r>
    <r>
      <rPr>
        <sz val="11"/>
        <color theme="1"/>
        <rFont val="Arial"/>
        <family val="2"/>
      </rPr>
      <t>.</t>
    </r>
  </si>
  <si>
    <t>(a)</t>
  </si>
  <si>
    <t>(b)</t>
  </si>
  <si>
    <t>(c)</t>
  </si>
  <si>
    <t>(d)</t>
  </si>
  <si>
    <t>(e)</t>
  </si>
  <si>
    <t>(f) = d x e</t>
  </si>
  <si>
    <t>Enter the following:</t>
  </si>
  <si>
    <r>
      <t xml:space="preserve">(a) </t>
    </r>
    <r>
      <rPr>
        <b/>
        <sz val="11"/>
        <color theme="1"/>
        <rFont val="Arial"/>
        <family val="2"/>
      </rPr>
      <t>Employee Name</t>
    </r>
  </si>
  <si>
    <r>
      <t xml:space="preserve">(b) </t>
    </r>
    <r>
      <rPr>
        <sz val="11"/>
        <color theme="1"/>
        <rFont val="Arial"/>
        <family val="2"/>
      </rPr>
      <t xml:space="preserve">Employee </t>
    </r>
    <r>
      <rPr>
        <b/>
        <sz val="11"/>
        <color theme="1"/>
        <rFont val="Arial"/>
        <family val="2"/>
      </rPr>
      <t>5-Digit ID</t>
    </r>
  </si>
  <si>
    <r>
      <t>(c)</t>
    </r>
    <r>
      <rPr>
        <sz val="9"/>
        <color theme="1"/>
        <rFont val="Arial"/>
        <family val="2"/>
      </rPr>
      <t xml:space="preserve"> </t>
    </r>
    <r>
      <rPr>
        <sz val="11"/>
        <color theme="1"/>
        <rFont val="Arial"/>
        <family val="2"/>
      </rPr>
      <t xml:space="preserve">Use the dropdown list to indicate whether this is an </t>
    </r>
    <r>
      <rPr>
        <b/>
        <sz val="11"/>
        <color theme="1"/>
        <rFont val="Arial"/>
        <family val="2"/>
      </rPr>
      <t>Active Employee</t>
    </r>
    <r>
      <rPr>
        <sz val="11"/>
        <color theme="1"/>
        <rFont val="Arial"/>
        <family val="2"/>
      </rPr>
      <t xml:space="preserve"> for the State of Vermont</t>
    </r>
  </si>
  <si>
    <r>
      <t xml:space="preserve">(d) </t>
    </r>
    <r>
      <rPr>
        <sz val="11"/>
        <color theme="1"/>
        <rFont val="Arial"/>
        <family val="2"/>
      </rPr>
      <t xml:space="preserve">Enter the </t>
    </r>
    <r>
      <rPr>
        <b/>
        <sz val="11"/>
        <color theme="1"/>
        <rFont val="Arial"/>
        <family val="2"/>
      </rPr>
      <t>Total Number of One-Way Commutations</t>
    </r>
    <r>
      <rPr>
        <sz val="11"/>
        <color theme="1"/>
        <rFont val="Arial"/>
        <family val="2"/>
      </rPr>
      <t xml:space="preserve"> (all vehicles)</t>
    </r>
  </si>
  <si>
    <t>PERSONAL USE OF STATE VEHICLES - LEASE VALUE RULE
Department Reporting of Taxable Employee Fringe Benefits</t>
  </si>
  <si>
    <t>(k)</t>
  </si>
  <si>
    <t>IRS' Fuel Cost per Mile:</t>
  </si>
  <si>
    <t>(f)</t>
  </si>
  <si>
    <t>(g) = e + f</t>
  </si>
  <si>
    <r>
      <t xml:space="preserve">(h) = e </t>
    </r>
    <r>
      <rPr>
        <b/>
        <sz val="8"/>
        <color theme="1"/>
        <rFont val="Symbol"/>
        <family val="1"/>
        <charset val="2"/>
      </rPr>
      <t>¸</t>
    </r>
    <r>
      <rPr>
        <b/>
        <sz val="8"/>
        <color theme="1"/>
        <rFont val="Calibri"/>
        <family val="2"/>
        <scheme val="minor"/>
      </rPr>
      <t xml:space="preserve"> g</t>
    </r>
  </si>
  <si>
    <t>(i) = d x h</t>
  </si>
  <si>
    <t>(j)</t>
  </si>
  <si>
    <t>(l) = e x k</t>
  </si>
  <si>
    <t>(m) = i + l</t>
  </si>
  <si>
    <r>
      <t xml:space="preserve">Vehicle Annual Lease Value </t>
    </r>
    <r>
      <rPr>
        <b/>
        <sz val="8"/>
        <color theme="1"/>
        <rFont val="Arial"/>
        <family val="2"/>
      </rPr>
      <t>(Prorate for less than full year)</t>
    </r>
  </si>
  <si>
    <r>
      <t xml:space="preserve">Personal
Miles
Driven
</t>
    </r>
    <r>
      <rPr>
        <b/>
        <sz val="8"/>
        <color theme="1"/>
        <rFont val="Arial"/>
        <family val="2"/>
      </rPr>
      <t>(include Commuting)</t>
    </r>
  </si>
  <si>
    <t>Business Miles
Driven</t>
  </si>
  <si>
    <t>Total
Miles Driven</t>
  </si>
  <si>
    <t>Personal Use
%</t>
  </si>
  <si>
    <t>Value of Personal Use of Vehicle</t>
  </si>
  <si>
    <t>Was Fuel Paid for by the State?</t>
  </si>
  <si>
    <t>Fuel Value- Personal Miles</t>
  </si>
  <si>
    <t>If reporting more than 20 employees, submit multiple pages of this form and enter the total number of pages in this box:</t>
  </si>
  <si>
    <t>Form Instructions (VTHR_PUSV2)</t>
  </si>
  <si>
    <t xml:space="preserve">1. </t>
  </si>
  <si>
    <t xml:space="preserve">2. </t>
  </si>
  <si>
    <r>
      <t xml:space="preserve">For applicable employees (in accordance with the above policy), and </t>
    </r>
    <r>
      <rPr>
        <u/>
        <sz val="11"/>
        <color theme="1"/>
        <rFont val="Arial"/>
        <family val="2"/>
      </rPr>
      <t>when the Commuting Rule does not apply</t>
    </r>
    <r>
      <rPr>
        <sz val="11"/>
        <color theme="1"/>
        <rFont val="Arial"/>
        <family val="2"/>
      </rPr>
      <t>, use this form to report employees' personal use of State vehicles, including commuting.</t>
    </r>
  </si>
  <si>
    <r>
      <t xml:space="preserve">Submit a single form for the department's </t>
    </r>
    <r>
      <rPr>
        <u/>
        <sz val="11"/>
        <color theme="1"/>
        <rFont val="Arial"/>
        <family val="2"/>
      </rPr>
      <t>entire</t>
    </r>
    <r>
      <rPr>
        <sz val="11"/>
        <color theme="1"/>
        <rFont val="Arial"/>
        <family val="2"/>
      </rPr>
      <t xml:space="preserve"> operations; use multiple pages if reporting more than 20 employees.</t>
    </r>
  </si>
  <si>
    <t>If an employee's vehicle assignment changes during the year, report on separate lines and make sure to prorate the annual lease value for each vehicle used.</t>
  </si>
  <si>
    <t xml:space="preserve">3. </t>
  </si>
  <si>
    <r>
      <t xml:space="preserve">Enter the </t>
    </r>
    <r>
      <rPr>
        <b/>
        <sz val="11"/>
        <color theme="1"/>
        <rFont val="Arial"/>
        <family val="2"/>
      </rPr>
      <t xml:space="preserve">Start Year </t>
    </r>
    <r>
      <rPr>
        <sz val="11"/>
        <color theme="1"/>
        <rFont val="Arial"/>
        <family val="2"/>
      </rPr>
      <t>(YYYY)</t>
    </r>
    <r>
      <rPr>
        <sz val="11"/>
        <color theme="1"/>
        <rFont val="Arial"/>
        <family val="2"/>
      </rPr>
      <t xml:space="preserve"> for the annual reporting period.</t>
    </r>
  </si>
  <si>
    <r>
      <rPr>
        <b/>
        <sz val="9"/>
        <color theme="1"/>
        <rFont val="Arial"/>
        <family val="2"/>
      </rPr>
      <t>(a)</t>
    </r>
    <r>
      <rPr>
        <sz val="11"/>
        <color theme="1"/>
        <rFont val="Arial"/>
        <family val="2"/>
      </rPr>
      <t xml:space="preserve"> </t>
    </r>
    <r>
      <rPr>
        <b/>
        <sz val="11"/>
        <color theme="1"/>
        <rFont val="Arial"/>
        <family val="2"/>
      </rPr>
      <t>Employee Name</t>
    </r>
  </si>
  <si>
    <r>
      <rPr>
        <b/>
        <sz val="9"/>
        <color theme="1"/>
        <rFont val="Arial"/>
        <family val="2"/>
      </rPr>
      <t>(b)</t>
    </r>
    <r>
      <rPr>
        <sz val="9"/>
        <color theme="1"/>
        <rFont val="Arial"/>
        <family val="2"/>
      </rPr>
      <t xml:space="preserve"> </t>
    </r>
    <r>
      <rPr>
        <sz val="11"/>
        <color theme="1"/>
        <rFont val="Arial"/>
        <family val="2"/>
      </rPr>
      <t xml:space="preserve">Employee </t>
    </r>
    <r>
      <rPr>
        <b/>
        <sz val="11"/>
        <color theme="1"/>
        <rFont val="Arial"/>
        <family val="2"/>
      </rPr>
      <t>5-Digit ID</t>
    </r>
  </si>
  <si>
    <r>
      <rPr>
        <b/>
        <sz val="9"/>
        <color theme="1"/>
        <rFont val="Arial"/>
        <family val="2"/>
      </rPr>
      <t>(c)</t>
    </r>
    <r>
      <rPr>
        <sz val="11"/>
        <color theme="1"/>
        <rFont val="Arial"/>
        <family val="2"/>
      </rPr>
      <t xml:space="preserve"> Use the dropdown list to indicate whether this is an </t>
    </r>
    <r>
      <rPr>
        <b/>
        <sz val="11"/>
        <color theme="1"/>
        <rFont val="Arial"/>
        <family val="2"/>
      </rPr>
      <t>Active Employee</t>
    </r>
    <r>
      <rPr>
        <sz val="11"/>
        <color theme="1"/>
        <rFont val="Arial"/>
        <family val="2"/>
      </rPr>
      <t xml:space="preserve"> for the State of Vermont.</t>
    </r>
  </si>
  <si>
    <r>
      <t>(d)</t>
    </r>
    <r>
      <rPr>
        <sz val="11"/>
        <color theme="1"/>
        <rFont val="Arial"/>
        <family val="2"/>
      </rPr>
      <t xml:space="preserve"> </t>
    </r>
    <r>
      <rPr>
        <b/>
        <sz val="11"/>
        <color theme="1"/>
        <rFont val="Arial"/>
        <family val="2"/>
      </rPr>
      <t>Vehicle's Annual Lease Value</t>
    </r>
    <r>
      <rPr>
        <sz val="11"/>
        <color theme="1"/>
        <rFont val="Arial"/>
        <family val="2"/>
      </rPr>
      <t xml:space="preserve"> computed by the department from the vehicle's Fair Market Value and the IRS Annual Lease Value Table; when applicable prorate the vehicle's Annual Lease Value based on the period of availability.</t>
    </r>
  </si>
  <si>
    <r>
      <t>(e)</t>
    </r>
    <r>
      <rPr>
        <sz val="11"/>
        <color theme="1"/>
        <rFont val="Arial"/>
        <family val="2"/>
      </rPr>
      <t xml:space="preserve"> Enter the total number of </t>
    </r>
    <r>
      <rPr>
        <b/>
        <sz val="11"/>
        <color theme="1"/>
        <rFont val="Arial"/>
        <family val="2"/>
      </rPr>
      <t>Personal Miles</t>
    </r>
    <r>
      <rPr>
        <sz val="11"/>
        <color theme="1"/>
        <rFont val="Arial"/>
        <family val="2"/>
      </rPr>
      <t>, including commuting, driven by the employee for the vehicle reported.</t>
    </r>
  </si>
  <si>
    <r>
      <t>(f)</t>
    </r>
    <r>
      <rPr>
        <sz val="11"/>
        <color theme="1"/>
        <rFont val="Arial"/>
        <family val="2"/>
      </rPr>
      <t xml:space="preserve"> Enter the total number of </t>
    </r>
    <r>
      <rPr>
        <b/>
        <sz val="11"/>
        <color theme="1"/>
        <rFont val="Arial"/>
        <family val="2"/>
      </rPr>
      <t>Business Miles</t>
    </r>
    <r>
      <rPr>
        <sz val="11"/>
        <color theme="1"/>
        <rFont val="Arial"/>
        <family val="2"/>
      </rPr>
      <t xml:space="preserve"> driven by the employee for the vehicle reported.</t>
    </r>
  </si>
  <si>
    <r>
      <t>(j)</t>
    </r>
    <r>
      <rPr>
        <sz val="11"/>
        <color theme="1"/>
        <rFont val="Arial"/>
        <family val="2"/>
      </rPr>
      <t xml:space="preserve">  Use the dropdown list to indicate whether the </t>
    </r>
    <r>
      <rPr>
        <b/>
        <sz val="11"/>
        <color theme="1"/>
        <rFont val="Arial"/>
        <family val="2"/>
      </rPr>
      <t>Fuel</t>
    </r>
    <r>
      <rPr>
        <sz val="11"/>
        <color theme="1"/>
        <rFont val="Arial"/>
        <family val="2"/>
      </rPr>
      <t xml:space="preserve"> was paid for by the State of Vermont (gas card, employee reimbursement, etc.) - most generally this will be </t>
    </r>
    <r>
      <rPr>
        <i/>
        <sz val="11"/>
        <color theme="1"/>
        <rFont val="Arial"/>
        <family val="2"/>
      </rPr>
      <t>YES</t>
    </r>
    <r>
      <rPr>
        <sz val="11"/>
        <color theme="1"/>
        <rFont val="Arial"/>
        <family val="2"/>
      </rPr>
      <t>.</t>
    </r>
  </si>
  <si>
    <r>
      <t xml:space="preserve">If reporting more than 20 employees, enter the </t>
    </r>
    <r>
      <rPr>
        <b/>
        <sz val="11"/>
        <color theme="1"/>
        <rFont val="Arial"/>
        <family val="2"/>
      </rPr>
      <t>Total Number of Pages</t>
    </r>
    <r>
      <rPr>
        <sz val="11"/>
        <color theme="1"/>
        <rFont val="Arial"/>
        <family val="2"/>
      </rPr>
      <t xml:space="preserve"> submitted.</t>
    </r>
  </si>
  <si>
    <t xml:space="preserve">AOA Bulletin 2.3: State Vehicles, Appendix A: Taxable Fringe Benefits - Personal Use of State Vehicles </t>
  </si>
  <si>
    <t>Bulletin 2.3: State Vehicles</t>
  </si>
  <si>
    <t>Official Forms for Departments to Report Taxable Employee Fringe Benefits</t>
  </si>
  <si>
    <r>
      <t xml:space="preserve">Form VTHR_PUSV1: Personal Use of State Vehicles - </t>
    </r>
    <r>
      <rPr>
        <b/>
        <u/>
        <sz val="12"/>
        <color theme="1"/>
        <rFont val="Arial"/>
        <family val="2"/>
      </rPr>
      <t>Commuting</t>
    </r>
    <r>
      <rPr>
        <b/>
        <sz val="12"/>
        <color theme="1"/>
        <rFont val="Arial"/>
        <family val="2"/>
      </rPr>
      <t xml:space="preserve"> Rule</t>
    </r>
  </si>
  <si>
    <r>
      <t xml:space="preserve">Form VTHR_PUSV2: Personal Use of State Vehicles - </t>
    </r>
    <r>
      <rPr>
        <b/>
        <u/>
        <sz val="12"/>
        <color theme="1"/>
        <rFont val="Arial"/>
        <family val="2"/>
      </rPr>
      <t>Lease Value</t>
    </r>
    <r>
      <rPr>
        <b/>
        <sz val="12"/>
        <color theme="1"/>
        <rFont val="Arial"/>
        <family val="2"/>
      </rPr>
      <t xml:space="preserve"> Rule</t>
    </r>
  </si>
  <si>
    <t>Appendix A - Part IV</t>
  </si>
  <si>
    <t>VTHR Operations - Employee and Payroll Services</t>
  </si>
  <si>
    <t>120 State St, 4th Floor East, Montpelier, VT 05620-2504</t>
  </si>
  <si>
    <t>Vision-payroll@state.vt.us</t>
  </si>
  <si>
    <t xml:space="preserve">802.828.2435 </t>
  </si>
  <si>
    <t>PERSONAL USE OF STATE VEHICLES
Department Reporting of Taxable Employee Fringe Benefits</t>
  </si>
  <si>
    <r>
      <rPr>
        <b/>
        <sz val="12"/>
        <rFont val="Symbol"/>
        <family val="1"/>
        <charset val="2"/>
      </rPr>
      <t>®</t>
    </r>
    <r>
      <rPr>
        <b/>
        <sz val="10"/>
        <rFont val="Symbol"/>
        <family val="1"/>
        <charset val="2"/>
      </rPr>
      <t xml:space="preserve"> </t>
    </r>
    <r>
      <rPr>
        <b/>
        <sz val="10"/>
        <rFont val="Arial Black"/>
        <family val="2"/>
      </rPr>
      <t xml:space="preserve"> Departments </t>
    </r>
    <r>
      <rPr>
        <b/>
        <sz val="9"/>
        <rFont val="Arial Black"/>
        <family val="2"/>
      </rPr>
      <t>Must Provide this form annually by January 31st of the calendar year noted below or within 30 days of the day the vehicle was made available.</t>
    </r>
  </si>
  <si>
    <t>Employee Acknowledgement of Responsibilities &amp; Receipt of Forms</t>
  </si>
  <si>
    <t>Employee Certification</t>
  </si>
  <si>
    <t>By signing below, I certify, to the best of my knowledge, I have received, read and understand my responsibilities as outlined in Bulletin 2.3.</t>
  </si>
  <si>
    <t>Employee ID #</t>
  </si>
  <si>
    <r>
      <rPr>
        <b/>
        <sz val="11"/>
        <color theme="1"/>
        <rFont val="Agency FB"/>
        <family val="2"/>
      </rPr>
      <t>√</t>
    </r>
    <r>
      <rPr>
        <b/>
        <sz val="11"/>
        <color theme="1"/>
        <rFont val="Arial"/>
        <family val="2"/>
      </rPr>
      <t xml:space="preserve"> if Received</t>
    </r>
  </si>
  <si>
    <t>I hereby acknowldge:</t>
  </si>
  <si>
    <t>I have received both Bulletin 2.3 &amp; Appendix A</t>
  </si>
  <si>
    <t>I have been informed by my Department that personal use (including commuting)</t>
  </si>
  <si>
    <t xml:space="preserve">  of the State owned vehicle provided must be reported as a taxable fringe benefit</t>
  </si>
  <si>
    <t>I have been provided with my Department's internal reporting procedures</t>
  </si>
  <si>
    <t>I understand that the State of Vermont will not withhold Federal or State</t>
  </si>
  <si>
    <t xml:space="preserve">  income tax from the reported fringe amount</t>
  </si>
  <si>
    <t>I understand that the taxable fringe will be reported on my W-2</t>
  </si>
  <si>
    <t>→</t>
  </si>
  <si>
    <t>I have been informed by my Department that FICA taxes will be withheld from my pay</t>
  </si>
  <si>
    <t xml:space="preserve">during one of the last two pay periods of the calendar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</si>
</sst>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mm/dd/yy;@"/>
    <numFmt numFmtId="165" formatCode="&quot;$&quot;#,##0"/>
    <numFmt numFmtId="166" formatCode="&quot;$&quot;#,##0.00"/>
  </numFmts>
  <fonts count="37" x14ac:knownFonts="1">
    <font>
      <sz val="11"/>
      <color theme="1"/>
      <name val="Arial"/>
      <family val="2"/>
    </font>
    <font>
      <b/>
      <sz val="11"/>
      <color theme="1"/>
      <name val="Arial"/>
      <family val="2"/>
    </font>
    <font>
      <b/>
      <sz val="9"/>
      <color theme="1"/>
      <name val="Arial"/>
      <family val="2"/>
    </font>
    <font>
      <b/>
      <sz val="10"/>
      <color theme="1"/>
      <name val="Arial"/>
      <family val="2"/>
    </font>
    <font>
      <b/>
      <sz val="11"/>
      <color theme="1"/>
      <name val="Arial Black"/>
      <family val="2"/>
    </font>
    <font>
      <b/>
      <sz val="10"/>
      <name val="Arial"/>
      <family val="2"/>
    </font>
    <font>
      <b/>
      <sz val="12"/>
      <color theme="1"/>
      <name val="Arial Black"/>
      <family val="2"/>
    </font>
    <font>
      <b/>
      <i/>
      <sz val="11"/>
      <color theme="1"/>
      <name val="Arial"/>
      <family val="2"/>
    </font>
    <font>
      <b/>
      <sz val="12"/>
      <color theme="1"/>
      <name val="Arial"/>
      <family val="2"/>
    </font>
    <font>
      <u/>
      <sz val="11"/>
      <color theme="1"/>
      <name val="Arial"/>
      <family val="2"/>
    </font>
    <font>
      <b/>
      <i/>
      <sz val="8"/>
      <color rgb="FF002060"/>
      <name val="Arial Narrow"/>
      <family val="2"/>
    </font>
    <font>
      <b/>
      <sz val="11"/>
      <name val="Arial"/>
      <family val="2"/>
    </font>
    <font>
      <b/>
      <i/>
      <sz val="8"/>
      <color rgb="FF002060"/>
      <name val="Arial"/>
      <family val="2"/>
    </font>
    <font>
      <b/>
      <sz val="9"/>
      <color theme="1"/>
      <name val="Georgia"/>
      <family val="1"/>
    </font>
    <font>
      <b/>
      <i/>
      <sz val="9"/>
      <color theme="1" tint="0.249977111117893"/>
      <name val="Arial"/>
      <family val="2"/>
    </font>
    <font>
      <b/>
      <sz val="11"/>
      <color theme="1" tint="0.249977111117893"/>
      <name val="Arial"/>
      <family val="2"/>
    </font>
    <font>
      <b/>
      <sz val="12"/>
      <color rgb="FF002060"/>
      <name val="Calibri"/>
      <family val="2"/>
    </font>
    <font>
      <sz val="11"/>
      <color theme="1"/>
      <name val="Symbol"/>
      <family val="1"/>
      <charset val="2"/>
    </font>
    <font>
      <b/>
      <sz val="10"/>
      <name val="Symbol"/>
      <family val="1"/>
      <charset val="2"/>
    </font>
    <font>
      <b/>
      <sz val="12"/>
      <name val="Symbol"/>
      <family val="1"/>
      <charset val="2"/>
    </font>
    <font>
      <b/>
      <sz val="10"/>
      <name val="Arial Black"/>
      <family val="2"/>
    </font>
    <font>
      <b/>
      <sz val="9"/>
      <name val="Arial Black"/>
      <family val="2"/>
    </font>
    <font>
      <b/>
      <sz val="10"/>
      <color rgb="FF002060"/>
      <name val="Arial"/>
      <family val="2"/>
    </font>
    <font>
      <b/>
      <u/>
      <sz val="11"/>
      <color theme="1"/>
      <name val="Arial"/>
      <family val="2"/>
    </font>
    <font>
      <i/>
      <sz val="11"/>
      <color theme="1"/>
      <name val="Arial"/>
      <family val="2"/>
    </font>
    <font>
      <b/>
      <sz val="8"/>
      <color theme="1"/>
      <name val="Calibri"/>
      <family val="2"/>
      <scheme val="minor"/>
    </font>
    <font>
      <sz val="9"/>
      <color theme="1"/>
      <name val="Arial"/>
      <family val="2"/>
    </font>
    <font>
      <sz val="11"/>
      <color theme="1"/>
      <name val="Arial"/>
      <family val="2"/>
    </font>
    <font>
      <b/>
      <sz val="11"/>
      <color theme="0"/>
      <name val="Arial"/>
      <family val="2"/>
    </font>
    <font>
      <b/>
      <sz val="8"/>
      <color theme="1"/>
      <name val="Symbol"/>
      <family val="1"/>
      <charset val="2"/>
    </font>
    <font>
      <b/>
      <sz val="8"/>
      <color theme="1"/>
      <name val="Arial"/>
      <family val="2"/>
    </font>
    <font>
      <b/>
      <u/>
      <sz val="12"/>
      <color theme="1"/>
      <name val="Arial Black"/>
      <family val="2"/>
    </font>
    <font>
      <b/>
      <u/>
      <sz val="12"/>
      <color theme="1"/>
      <name val="Arial"/>
      <family val="2"/>
    </font>
    <font>
      <u/>
      <sz val="11"/>
      <color theme="10"/>
      <name val="Arial"/>
      <family val="2"/>
    </font>
    <font>
      <u/>
      <sz val="12"/>
      <color theme="10"/>
      <name val="Arial"/>
      <family val="2"/>
    </font>
    <font>
      <b/>
      <sz val="11"/>
      <color theme="1"/>
      <name val="Agency FB"/>
      <family val="2"/>
    </font>
    <font>
      <b/>
      <sz val="9"/>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34998626667073579"/>
        <bgColor theme="1" tint="0.499984740745262"/>
      </patternFill>
    </fill>
    <fill>
      <patternFill patternType="solid">
        <fgColor theme="0" tint="-0.3499862666707357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auto="1"/>
      </right>
      <top/>
      <bottom/>
      <diagonal/>
    </border>
  </borders>
  <cellStyleXfs count="3">
    <xf numFmtId="0" fontId="0" fillId="0" borderId="0"/>
    <xf numFmtId="9" fontId="27" fillId="0" borderId="0" applyFont="0" applyFill="0" applyBorder="0" applyAlignment="0" applyProtection="0"/>
    <xf numFmtId="0" fontId="33" fillId="0" borderId="0" applyNumberFormat="0" applyFill="0" applyBorder="0" applyAlignment="0" applyProtection="0">
      <alignment vertical="top"/>
      <protection locked="0"/>
    </xf>
  </cellStyleXfs>
  <cellXfs count="193">
    <xf numFmtId="0" fontId="0" fillId="0" borderId="0" xfId="0"/>
    <xf numFmtId="0" fontId="1" fillId="0" borderId="0" xfId="0" applyFont="1"/>
    <xf numFmtId="0" fontId="0" fillId="0" borderId="0" xfId="0" applyAlignment="1">
      <alignment vertical="center"/>
    </xf>
    <xf numFmtId="0" fontId="1" fillId="2" borderId="1" xfId="0" applyFont="1" applyFill="1" applyBorder="1"/>
    <xf numFmtId="0" fontId="1" fillId="2" borderId="1" xfId="0" applyFont="1" applyFill="1" applyBorder="1" applyAlignment="1">
      <alignment horizontal="center" wrapText="1"/>
    </xf>
    <xf numFmtId="3" fontId="0" fillId="0" borderId="0" xfId="0" applyNumberFormat="1" applyBorder="1" applyAlignment="1">
      <alignment horizontal="center"/>
    </xf>
    <xf numFmtId="0" fontId="0" fillId="0" borderId="0" xfId="0" applyBorder="1"/>
    <xf numFmtId="0" fontId="5" fillId="0" borderId="0" xfId="0" applyFont="1" applyBorder="1"/>
    <xf numFmtId="0" fontId="1" fillId="0" borderId="0" xfId="0" applyFont="1" applyBorder="1"/>
    <xf numFmtId="0" fontId="0" fillId="0" borderId="0" xfId="0" applyBorder="1" applyAlignment="1">
      <alignment vertical="center"/>
    </xf>
    <xf numFmtId="1" fontId="0" fillId="0" borderId="0" xfId="0" applyNumberFormat="1" applyBorder="1" applyAlignment="1">
      <alignment horizontal="center"/>
    </xf>
    <xf numFmtId="8" fontId="1" fillId="0" borderId="0" xfId="0" applyNumberFormat="1" applyFont="1" applyBorder="1"/>
    <xf numFmtId="0" fontId="3" fillId="0" borderId="0" xfId="0" applyFont="1" applyFill="1" applyBorder="1" applyAlignment="1">
      <alignment horizontal="center"/>
    </xf>
    <xf numFmtId="0" fontId="0" fillId="0" borderId="0" xfId="0" applyAlignment="1">
      <alignment horizontal="left" vertical="center" indent="2"/>
    </xf>
    <xf numFmtId="0" fontId="0" fillId="0" borderId="0" xfId="0" applyAlignment="1"/>
    <xf numFmtId="0" fontId="0" fillId="0" borderId="1" xfId="0" applyBorder="1" applyAlignment="1" applyProtection="1">
      <alignment vertical="center"/>
      <protection locked="0"/>
    </xf>
    <xf numFmtId="1" fontId="0" fillId="0" borderId="1" xfId="0" applyNumberFormat="1" applyBorder="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0" fontId="0" fillId="0" borderId="0" xfId="0" applyBorder="1" applyAlignment="1"/>
    <xf numFmtId="0" fontId="10" fillId="0" borderId="0" xfId="0" applyFont="1" applyBorder="1"/>
    <xf numFmtId="0" fontId="3" fillId="0" borderId="0" xfId="0" applyFont="1" applyFill="1" applyBorder="1" applyAlignment="1">
      <alignment horizontal="center" vertical="center"/>
    </xf>
    <xf numFmtId="3" fontId="2" fillId="3" borderId="1" xfId="0" applyNumberFormat="1" applyFont="1" applyFill="1" applyBorder="1" applyAlignment="1" applyProtection="1">
      <alignment horizontal="center" vertical="center"/>
    </xf>
    <xf numFmtId="8" fontId="2" fillId="3" borderId="1" xfId="0" applyNumberFormat="1" applyFont="1" applyFill="1" applyBorder="1" applyAlignment="1">
      <alignment vertical="center"/>
    </xf>
    <xf numFmtId="0" fontId="1" fillId="0" borderId="0" xfId="0" applyFont="1" applyAlignment="1">
      <alignment vertical="top" wrapText="1"/>
    </xf>
    <xf numFmtId="0" fontId="0" fillId="0" borderId="0" xfId="0" applyAlignment="1">
      <alignment wrapText="1"/>
    </xf>
    <xf numFmtId="0" fontId="0" fillId="0" borderId="0" xfId="0" applyBorder="1" applyAlignment="1">
      <alignment horizontal="left" vertical="center"/>
    </xf>
    <xf numFmtId="0" fontId="0" fillId="0" borderId="0" xfId="0" applyAlignment="1">
      <alignment horizontal="left" vertical="center"/>
    </xf>
    <xf numFmtId="1" fontId="1" fillId="0" borderId="1" xfId="0" applyNumberFormat="1" applyFont="1" applyBorder="1" applyAlignment="1" applyProtection="1">
      <alignment horizontal="center" vertical="center"/>
      <protection locked="0"/>
    </xf>
    <xf numFmtId="3" fontId="1" fillId="2" borderId="1" xfId="0" applyNumberFormat="1" applyFont="1" applyFill="1" applyBorder="1" applyAlignment="1">
      <alignment horizontal="right" vertical="center"/>
    </xf>
    <xf numFmtId="0" fontId="11" fillId="2" borderId="4" xfId="0" applyFont="1" applyFill="1" applyBorder="1" applyAlignment="1">
      <alignment horizontal="left" vertical="center"/>
    </xf>
    <xf numFmtId="0" fontId="13" fillId="2"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6" borderId="2" xfId="0" applyFont="1" applyFill="1" applyBorder="1" applyAlignment="1">
      <alignment horizontal="center"/>
    </xf>
    <xf numFmtId="0" fontId="14" fillId="0" borderId="0" xfId="0" applyFont="1" applyBorder="1" applyAlignment="1">
      <alignment horizontal="center" vertical="center"/>
    </xf>
    <xf numFmtId="0" fontId="15" fillId="0" borderId="0" xfId="0" applyFont="1" applyBorder="1" applyAlignment="1">
      <alignment horizontal="left" vertical="center"/>
    </xf>
    <xf numFmtId="0" fontId="12" fillId="2" borderId="1" xfId="0" applyFont="1" applyFill="1" applyBorder="1" applyAlignment="1">
      <alignment horizontal="right" vertical="center" wrapText="1"/>
    </xf>
    <xf numFmtId="0" fontId="3" fillId="0" borderId="0" xfId="0" applyFont="1" applyAlignment="1">
      <alignment horizontal="center"/>
    </xf>
    <xf numFmtId="0" fontId="1" fillId="2" borderId="1" xfId="0" applyFont="1" applyFill="1" applyBorder="1" applyAlignment="1">
      <alignment horizontal="right" vertical="center"/>
    </xf>
    <xf numFmtId="8" fontId="6" fillId="4" borderId="4" xfId="0" applyNumberFormat="1" applyFont="1" applyFill="1" applyBorder="1" applyAlignment="1">
      <alignment horizontal="center" vertical="center"/>
    </xf>
    <xf numFmtId="0" fontId="17" fillId="0" borderId="0" xfId="0" applyFont="1" applyBorder="1"/>
    <xf numFmtId="0" fontId="0" fillId="0" borderId="0" xfId="0" applyAlignment="1">
      <alignment horizontal="left" vertical="center" indent="1"/>
    </xf>
    <xf numFmtId="164" fontId="1" fillId="0" borderId="1" xfId="0" applyNumberFormat="1" applyFont="1" applyBorder="1" applyAlignment="1" applyProtection="1">
      <alignment horizontal="center" vertical="center"/>
      <protection locked="0"/>
    </xf>
    <xf numFmtId="0" fontId="0" fillId="0" borderId="0" xfId="0" applyBorder="1" applyAlignment="1" applyProtection="1">
      <alignment vertical="center"/>
    </xf>
    <xf numFmtId="8" fontId="1" fillId="4" borderId="1" xfId="0" applyNumberFormat="1" applyFont="1" applyFill="1" applyBorder="1" applyAlignment="1">
      <alignment vertical="center"/>
    </xf>
    <xf numFmtId="1" fontId="2" fillId="0" borderId="6" xfId="0" applyNumberFormat="1" applyFont="1" applyFill="1" applyBorder="1" applyAlignment="1" applyProtection="1">
      <alignment horizontal="right" vertical="center"/>
    </xf>
    <xf numFmtId="0" fontId="6" fillId="0" borderId="0" xfId="0" applyFont="1" applyBorder="1" applyAlignment="1">
      <alignment horizontal="left"/>
    </xf>
    <xf numFmtId="0" fontId="4" fillId="0" borderId="0" xfId="0" applyFont="1" applyBorder="1" applyAlignment="1">
      <alignment horizontal="left" vertical="center"/>
    </xf>
    <xf numFmtId="0" fontId="1" fillId="4" borderId="1" xfId="0" applyFont="1" applyFill="1" applyBorder="1" applyAlignment="1" applyProtection="1">
      <alignment horizontal="center" vertical="center"/>
    </xf>
    <xf numFmtId="0" fontId="1" fillId="0" borderId="0" xfId="0" quotePrefix="1" applyFont="1"/>
    <xf numFmtId="0" fontId="7" fillId="0" borderId="0" xfId="0" applyFont="1" applyAlignment="1">
      <alignment horizontal="center" vertical="center"/>
    </xf>
    <xf numFmtId="0" fontId="23" fillId="0" borderId="0" xfId="0" applyFont="1" applyAlignment="1">
      <alignment vertical="top"/>
    </xf>
    <xf numFmtId="0" fontId="23" fillId="0" borderId="0" xfId="0" applyFont="1" applyAlignment="1"/>
    <xf numFmtId="0" fontId="0" fillId="0" borderId="0" xfId="0" quotePrefix="1" applyAlignment="1">
      <alignment horizontal="center" vertical="center"/>
    </xf>
    <xf numFmtId="1" fontId="2" fillId="0" borderId="7" xfId="0" applyNumberFormat="1" applyFont="1" applyFill="1" applyBorder="1" applyAlignment="1" applyProtection="1">
      <alignment horizontal="right" vertical="center"/>
    </xf>
    <xf numFmtId="0" fontId="1" fillId="2" borderId="1" xfId="0" applyFont="1" applyFill="1" applyBorder="1" applyAlignment="1">
      <alignment horizontal="center"/>
    </xf>
    <xf numFmtId="0" fontId="0" fillId="0" borderId="0" xfId="0" applyFill="1" applyBorder="1" applyAlignment="1"/>
    <xf numFmtId="0" fontId="25" fillId="0" borderId="3" xfId="0" applyFont="1" applyFill="1" applyBorder="1" applyAlignment="1">
      <alignment horizontal="center"/>
    </xf>
    <xf numFmtId="0" fontId="25" fillId="0" borderId="8" xfId="0" applyFont="1" applyFill="1" applyBorder="1" applyAlignment="1">
      <alignment horizontal="center"/>
    </xf>
    <xf numFmtId="0" fontId="2" fillId="0" borderId="0" xfId="0" quotePrefix="1" applyFont="1" applyAlignment="1">
      <alignment horizontal="left" vertical="center" indent="1"/>
    </xf>
    <xf numFmtId="0" fontId="1" fillId="6" borderId="5" xfId="0" applyFont="1" applyFill="1" applyBorder="1" applyAlignment="1">
      <alignment horizontal="left"/>
    </xf>
    <xf numFmtId="0" fontId="1" fillId="2" borderId="3" xfId="0" applyFont="1" applyFill="1" applyBorder="1" applyAlignment="1"/>
    <xf numFmtId="0" fontId="0" fillId="2" borderId="3" xfId="0" applyFill="1" applyBorder="1" applyAlignment="1"/>
    <xf numFmtId="0" fontId="0" fillId="0" borderId="0" xfId="0" applyAlignment="1">
      <alignment wrapText="1"/>
    </xf>
    <xf numFmtId="0" fontId="20" fillId="0" borderId="0" xfId="0" applyFont="1" applyBorder="1" applyAlignment="1">
      <alignment vertical="center"/>
    </xf>
    <xf numFmtId="0" fontId="25" fillId="0" borderId="0" xfId="0" applyFont="1" applyAlignment="1">
      <alignment horizontal="center"/>
    </xf>
    <xf numFmtId="0" fontId="3" fillId="0" borderId="9"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10" xfId="0" applyFont="1" applyFill="1" applyBorder="1" applyAlignment="1">
      <alignment horizontal="center" vertical="center"/>
    </xf>
    <xf numFmtId="0" fontId="25" fillId="0" borderId="0" xfId="0" applyFont="1" applyBorder="1" applyAlignment="1">
      <alignment horizontal="center"/>
    </xf>
    <xf numFmtId="0" fontId="1" fillId="0" borderId="0" xfId="0" applyFont="1" applyBorder="1" applyAlignment="1">
      <alignment horizontal="center"/>
    </xf>
    <xf numFmtId="0" fontId="1" fillId="6" borderId="5" xfId="0" applyFont="1" applyFill="1" applyBorder="1" applyAlignment="1">
      <alignment horizontal="center"/>
    </xf>
    <xf numFmtId="0" fontId="1" fillId="0" borderId="0" xfId="0" applyFont="1" applyAlignment="1">
      <alignment horizontal="center"/>
    </xf>
    <xf numFmtId="1" fontId="0" fillId="0" borderId="1" xfId="0" applyNumberFormat="1" applyBorder="1" applyAlignment="1" applyProtection="1">
      <alignment horizontal="center" vertical="center" wrapText="1"/>
      <protection locked="0"/>
    </xf>
    <xf numFmtId="165" fontId="0" fillId="0" borderId="1" xfId="0" applyNumberFormat="1" applyFont="1" applyBorder="1" applyAlignment="1" applyProtection="1">
      <alignment horizontal="center" vertical="center"/>
      <protection locked="0"/>
    </xf>
    <xf numFmtId="38" fontId="0" fillId="0" borderId="1" xfId="0" applyNumberFormat="1" applyFont="1" applyBorder="1" applyAlignment="1" applyProtection="1">
      <alignment horizontal="center" vertical="center"/>
      <protection locked="0"/>
    </xf>
    <xf numFmtId="38" fontId="0" fillId="4" borderId="1" xfId="0" applyNumberFormat="1" applyFont="1" applyFill="1" applyBorder="1" applyAlignment="1">
      <alignment horizontal="center" vertical="center"/>
    </xf>
    <xf numFmtId="10" fontId="27" fillId="4" borderId="1" xfId="1" applyNumberFormat="1" applyFont="1" applyFill="1" applyBorder="1" applyAlignment="1">
      <alignment horizontal="center" vertical="center"/>
    </xf>
    <xf numFmtId="166" fontId="27" fillId="4" borderId="1" xfId="1" applyNumberFormat="1" applyFont="1" applyFill="1" applyBorder="1" applyAlignment="1">
      <alignment horizontal="center" vertical="center"/>
    </xf>
    <xf numFmtId="8" fontId="0" fillId="0" borderId="1" xfId="0" applyNumberFormat="1" applyBorder="1" applyAlignment="1" applyProtection="1">
      <alignment horizontal="center" vertical="center"/>
      <protection locked="0"/>
    </xf>
    <xf numFmtId="8" fontId="0" fillId="4" borderId="1" xfId="0" applyNumberFormat="1" applyFont="1" applyFill="1" applyBorder="1" applyAlignment="1">
      <alignment horizontal="center" vertical="center"/>
    </xf>
    <xf numFmtId="8" fontId="0" fillId="0" borderId="1" xfId="0" applyNumberFormat="1" applyFont="1" applyBorder="1" applyAlignment="1" applyProtection="1">
      <alignment horizontal="center" vertical="center"/>
      <protection locked="0"/>
    </xf>
    <xf numFmtId="3" fontId="2" fillId="0" borderId="7" xfId="0" applyNumberFormat="1" applyFont="1" applyFill="1" applyBorder="1" applyAlignment="1" applyProtection="1">
      <alignment horizontal="center" vertical="center"/>
    </xf>
    <xf numFmtId="8" fontId="2" fillId="0" borderId="7" xfId="0" applyNumberFormat="1" applyFont="1" applyFill="1" applyBorder="1" applyAlignment="1">
      <alignment vertical="center"/>
    </xf>
    <xf numFmtId="8" fontId="2" fillId="3" borderId="1" xfId="0" applyNumberFormat="1" applyFont="1" applyFill="1" applyBorder="1" applyAlignment="1">
      <alignment horizontal="center" vertical="center"/>
    </xf>
    <xf numFmtId="0" fontId="28" fillId="0" borderId="0" xfId="0" applyFont="1" applyAlignment="1">
      <alignment horizontal="center"/>
    </xf>
    <xf numFmtId="0" fontId="0" fillId="2" borderId="4" xfId="0" applyFill="1" applyBorder="1"/>
    <xf numFmtId="0" fontId="12" fillId="2" borderId="11" xfId="0" applyFont="1" applyFill="1" applyBorder="1" applyAlignment="1">
      <alignment horizontal="right" vertical="center" wrapText="1"/>
    </xf>
    <xf numFmtId="3" fontId="1" fillId="2" borderId="11" xfId="0" applyNumberFormat="1" applyFont="1" applyFill="1" applyBorder="1" applyAlignment="1">
      <alignment horizontal="right" vertical="center"/>
    </xf>
    <xf numFmtId="164" fontId="1" fillId="0" borderId="11" xfId="0" applyNumberFormat="1" applyFont="1" applyBorder="1" applyAlignment="1" applyProtection="1">
      <alignment horizontal="center" vertical="center"/>
      <protection locked="0"/>
    </xf>
    <xf numFmtId="0" fontId="1" fillId="0" borderId="0" xfId="0" quotePrefix="1" applyFont="1" applyAlignment="1">
      <alignment vertical="top"/>
    </xf>
    <xf numFmtId="0" fontId="0" fillId="0" borderId="0" xfId="0" quotePrefix="1" applyAlignment="1">
      <alignment vertical="center"/>
    </xf>
    <xf numFmtId="0" fontId="7" fillId="0" borderId="0" xfId="0" applyFont="1" applyAlignment="1">
      <alignment vertical="center"/>
    </xf>
    <xf numFmtId="0" fontId="1" fillId="0" borderId="0" xfId="0" quotePrefix="1" applyFont="1" applyAlignment="1">
      <alignment vertical="center"/>
    </xf>
    <xf numFmtId="0" fontId="1" fillId="0" borderId="0" xfId="0" applyFont="1" applyAlignment="1">
      <alignment vertical="center"/>
    </xf>
    <xf numFmtId="0" fontId="8" fillId="0" borderId="0" xfId="0" applyFont="1"/>
    <xf numFmtId="0" fontId="8" fillId="0" borderId="0" xfId="0" applyFont="1" applyAlignment="1">
      <alignment vertical="center"/>
    </xf>
    <xf numFmtId="0" fontId="1" fillId="0" borderId="0" xfId="0" applyFont="1" applyFill="1"/>
    <xf numFmtId="0" fontId="0" fillId="0" borderId="0" xfId="0" applyFill="1"/>
    <xf numFmtId="0" fontId="34" fillId="0" borderId="0" xfId="2" applyFont="1" applyFill="1" applyAlignment="1" applyProtection="1"/>
    <xf numFmtId="0" fontId="0" fillId="0" borderId="3" xfId="0" applyBorder="1" applyAlignment="1">
      <alignment horizontal="center"/>
    </xf>
    <xf numFmtId="0" fontId="1" fillId="0" borderId="2" xfId="0" quotePrefix="1" applyFont="1"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0" fillId="0" borderId="0" xfId="0" applyFill="1" applyBorder="1" applyAlignment="1" applyProtection="1">
      <alignment horizontal="left" vertical="center"/>
      <protection locked="0"/>
    </xf>
    <xf numFmtId="0" fontId="1" fillId="0" borderId="8" xfId="0" applyFont="1" applyFill="1" applyBorder="1" applyAlignment="1">
      <alignment horizontal="center" vertical="center"/>
    </xf>
    <xf numFmtId="0" fontId="11" fillId="0" borderId="8" xfId="0" applyFont="1" applyFill="1" applyBorder="1" applyAlignment="1">
      <alignment horizontal="left" vertical="center"/>
    </xf>
    <xf numFmtId="0" fontId="0" fillId="0" borderId="2" xfId="0" applyBorder="1" applyAlignment="1" applyProtection="1">
      <alignment vertical="center"/>
      <protection locked="0"/>
    </xf>
    <xf numFmtId="8" fontId="1" fillId="4" borderId="5" xfId="0" applyNumberFormat="1" applyFont="1" applyFill="1" applyBorder="1" applyAlignment="1">
      <alignment vertical="center"/>
    </xf>
    <xf numFmtId="1" fontId="0" fillId="0" borderId="0" xfId="0" applyNumberFormat="1" applyBorder="1" applyAlignment="1" applyProtection="1">
      <alignment horizontal="center" vertical="center"/>
      <protection locked="0"/>
    </xf>
    <xf numFmtId="3" fontId="0" fillId="0" borderId="0"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0" fontId="0" fillId="0" borderId="10" xfId="0" applyBorder="1"/>
    <xf numFmtId="0" fontId="1" fillId="0" borderId="2" xfId="0" applyFont="1" applyBorder="1" applyAlignment="1" applyProtection="1">
      <alignment horizontal="center" vertical="center"/>
      <protection locked="0"/>
    </xf>
    <xf numFmtId="1" fontId="0" fillId="0" borderId="3" xfId="0" applyNumberFormat="1" applyBorder="1" applyAlignment="1" applyProtection="1">
      <alignment horizontal="center" vertical="center"/>
      <protection locked="0"/>
    </xf>
    <xf numFmtId="3" fontId="0" fillId="0" borderId="3" xfId="0" applyNumberFormat="1" applyBorder="1" applyAlignment="1" applyProtection="1">
      <alignment horizontal="center" vertical="center"/>
      <protection locked="0"/>
    </xf>
    <xf numFmtId="3"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3" fontId="0" fillId="0" borderId="8" xfId="0" applyNumberFormat="1"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2" xfId="0" applyBorder="1" applyAlignment="1" applyProtection="1">
      <alignment vertical="center"/>
      <protection locked="0"/>
    </xf>
    <xf numFmtId="0" fontId="13" fillId="2" borderId="11" xfId="0" applyFont="1" applyFill="1" applyBorder="1" applyAlignment="1">
      <alignment horizontal="center" vertical="center"/>
    </xf>
    <xf numFmtId="0" fontId="0" fillId="0" borderId="7" xfId="0" applyBorder="1" applyAlignment="1" applyProtection="1">
      <alignment vertical="center"/>
      <protection locked="0"/>
    </xf>
    <xf numFmtId="0" fontId="0" fillId="0" borderId="8" xfId="0" applyFill="1" applyBorder="1" applyAlignment="1" applyProtection="1">
      <alignment horizontal="left" vertical="center"/>
      <protection locked="0"/>
    </xf>
    <xf numFmtId="0" fontId="13" fillId="0" borderId="7" xfId="0" applyFont="1" applyFill="1" applyBorder="1" applyAlignment="1">
      <alignment horizontal="center" vertical="center"/>
    </xf>
    <xf numFmtId="8" fontId="1" fillId="0" borderId="7" xfId="0" applyNumberFormat="1" applyFont="1" applyFill="1" applyBorder="1" applyAlignment="1">
      <alignment vertical="center"/>
    </xf>
    <xf numFmtId="1" fontId="0" fillId="2" borderId="3" xfId="0" applyNumberFormat="1" applyFill="1" applyBorder="1" applyAlignment="1" applyProtection="1">
      <alignment horizontal="center" vertical="center"/>
      <protection locked="0"/>
    </xf>
    <xf numFmtId="3" fontId="0" fillId="2" borderId="3" xfId="0" applyNumberFormat="1" applyFill="1" applyBorder="1" applyAlignment="1" applyProtection="1">
      <alignment horizontal="center" vertical="center"/>
      <protection locked="0"/>
    </xf>
    <xf numFmtId="8" fontId="1" fillId="2" borderId="4" xfId="0" applyNumberFormat="1" applyFont="1" applyFill="1" applyBorder="1" applyAlignment="1">
      <alignment vertical="center"/>
    </xf>
    <xf numFmtId="0" fontId="0" fillId="2" borderId="3" xfId="0" applyFill="1" applyBorder="1" applyAlignment="1" applyProtection="1">
      <alignment vertical="center"/>
      <protection locked="0"/>
    </xf>
    <xf numFmtId="0" fontId="13" fillId="2" borderId="2" xfId="0" applyFont="1" applyFill="1" applyBorder="1" applyAlignment="1">
      <alignment horizontal="center" vertical="center"/>
    </xf>
    <xf numFmtId="0" fontId="13" fillId="0" borderId="1" xfId="0" applyFont="1" applyFill="1" applyBorder="1" applyAlignment="1">
      <alignment horizontal="center" vertical="center"/>
    </xf>
    <xf numFmtId="0" fontId="36" fillId="2" borderId="1" xfId="0" applyFont="1" applyFill="1" applyBorder="1" applyAlignment="1">
      <alignment horizontal="center" vertical="center"/>
    </xf>
    <xf numFmtId="0" fontId="36" fillId="2" borderId="5" xfId="0" applyFont="1" applyFill="1" applyBorder="1" applyAlignment="1">
      <alignment horizontal="center" vertical="center"/>
    </xf>
    <xf numFmtId="8" fontId="1" fillId="4" borderId="1" xfId="0" applyNumberFormat="1" applyFont="1" applyFill="1" applyBorder="1" applyAlignment="1">
      <alignment horizontal="center" vertical="center"/>
    </xf>
    <xf numFmtId="8" fontId="1" fillId="4" borderId="14" xfId="0" applyNumberFormat="1" applyFont="1" applyFill="1" applyBorder="1" applyAlignment="1">
      <alignment vertical="center"/>
    </xf>
    <xf numFmtId="8" fontId="1" fillId="4" borderId="11" xfId="0" applyNumberFormat="1" applyFont="1" applyFill="1" applyBorder="1" applyAlignment="1">
      <alignment vertical="center"/>
    </xf>
    <xf numFmtId="8" fontId="1" fillId="0" borderId="1" xfId="0" applyNumberFormat="1" applyFont="1" applyFill="1" applyBorder="1" applyAlignment="1">
      <alignment vertical="center"/>
    </xf>
    <xf numFmtId="8" fontId="1" fillId="0" borderId="14" xfId="0" applyNumberFormat="1" applyFont="1" applyFill="1" applyBorder="1" applyAlignment="1">
      <alignment vertical="center"/>
    </xf>
    <xf numFmtId="8" fontId="1" fillId="0" borderId="5" xfId="0" applyNumberFormat="1" applyFont="1" applyFill="1" applyBorder="1" applyAlignment="1">
      <alignment vertical="center"/>
    </xf>
    <xf numFmtId="0" fontId="1" fillId="0" borderId="1" xfId="0" applyFont="1" applyFill="1" applyBorder="1" applyAlignment="1" applyProtection="1">
      <alignment horizontal="center" vertical="center"/>
    </xf>
    <xf numFmtId="0" fontId="0" fillId="0" borderId="10" xfId="0" applyFill="1" applyBorder="1" applyAlignment="1" applyProtection="1">
      <alignment vertical="center"/>
      <protection locked="0"/>
    </xf>
    <xf numFmtId="0" fontId="0" fillId="0" borderId="0" xfId="0" applyFill="1" applyBorder="1" applyAlignment="1" applyProtection="1">
      <alignment vertical="center"/>
      <protection locked="0"/>
    </xf>
    <xf numFmtId="0" fontId="6" fillId="0" borderId="0" xfId="0" applyFont="1" applyFill="1" applyAlignment="1">
      <alignment horizontal="center"/>
    </xf>
    <xf numFmtId="0" fontId="31" fillId="0" borderId="0" xfId="0" applyFont="1" applyFill="1" applyAlignment="1">
      <alignment horizontal="center"/>
    </xf>
    <xf numFmtId="0" fontId="1" fillId="2" borderId="3" xfId="0" applyFont="1" applyFill="1" applyBorder="1" applyAlignment="1">
      <alignment horizontal="left" vertical="center" wrapText="1" indent="1"/>
    </xf>
    <xf numFmtId="0" fontId="0" fillId="2" borderId="3" xfId="0" applyFont="1" applyFill="1" applyBorder="1" applyAlignment="1">
      <alignment horizontal="left" vertical="center" wrapText="1" indent="1"/>
    </xf>
    <xf numFmtId="0" fontId="0" fillId="2" borderId="4" xfId="0" applyFont="1" applyFill="1" applyBorder="1" applyAlignment="1">
      <alignment horizontal="left" vertical="center" wrapText="1" indent="1"/>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20" fillId="0" borderId="0" xfId="0" applyFont="1" applyBorder="1" applyAlignment="1">
      <alignment horizontal="center" vertical="center"/>
    </xf>
    <xf numFmtId="0" fontId="1" fillId="4" borderId="2" xfId="0" applyFont="1" applyFill="1" applyBorder="1" applyAlignment="1">
      <alignment horizontal="right" vertical="center"/>
    </xf>
    <xf numFmtId="0" fontId="1" fillId="4" borderId="3" xfId="0" applyFont="1" applyFill="1" applyBorder="1" applyAlignment="1">
      <alignment horizontal="right" vertical="center"/>
    </xf>
    <xf numFmtId="0" fontId="1" fillId="0" borderId="2" xfId="0" quotePrefix="1" applyFont="1" applyBorder="1" applyAlignment="1" applyProtection="1">
      <alignment horizontal="center" vertical="center"/>
      <protection locked="0"/>
    </xf>
    <xf numFmtId="0" fontId="1" fillId="0" borderId="4" xfId="0" quotePrefix="1" applyFont="1" applyBorder="1" applyAlignment="1" applyProtection="1">
      <alignment horizontal="center" vertical="center"/>
      <protection locked="0"/>
    </xf>
    <xf numFmtId="0" fontId="1" fillId="2" borderId="3" xfId="0" applyFont="1" applyFill="1" applyBorder="1" applyAlignment="1"/>
    <xf numFmtId="0" fontId="0" fillId="2" borderId="3" xfId="0" applyFill="1" applyBorder="1" applyAlignment="1"/>
    <xf numFmtId="0" fontId="0" fillId="2" borderId="4" xfId="0" applyFill="1" applyBorder="1" applyAlignment="1"/>
    <xf numFmtId="0" fontId="11" fillId="2" borderId="2" xfId="0" applyFont="1" applyFill="1" applyBorder="1" applyAlignment="1">
      <alignment horizontal="right" vertical="center"/>
    </xf>
    <xf numFmtId="0" fontId="11" fillId="2" borderId="4" xfId="0" applyFont="1" applyFill="1" applyBorder="1" applyAlignment="1">
      <alignment horizontal="righ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left" vertical="center" wrapText="1"/>
    </xf>
    <xf numFmtId="0" fontId="0" fillId="0" borderId="0" xfId="0"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center"/>
    </xf>
    <xf numFmtId="0" fontId="22" fillId="0" borderId="0" xfId="0" applyFont="1" applyAlignment="1">
      <alignment horizontal="left" vertical="center" indent="2"/>
    </xf>
    <xf numFmtId="0" fontId="0" fillId="0" borderId="0" xfId="0" applyAlignment="1">
      <alignment horizontal="left" wrapText="1"/>
    </xf>
    <xf numFmtId="0" fontId="0" fillId="0" borderId="0" xfId="0" applyAlignment="1">
      <alignment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3" fillId="4" borderId="2" xfId="0" applyFont="1" applyFill="1" applyBorder="1" applyAlignment="1">
      <alignment horizontal="right" vertical="center"/>
    </xf>
    <xf numFmtId="0" fontId="3" fillId="4" borderId="3" xfId="0" applyFont="1" applyFill="1" applyBorder="1" applyAlignment="1">
      <alignment horizontal="right" vertical="center"/>
    </xf>
    <xf numFmtId="0" fontId="2" fillId="0" borderId="0" xfId="0" quotePrefix="1" applyFont="1" applyAlignment="1">
      <alignment horizontal="left" vertical="center" wrapText="1" indent="1"/>
    </xf>
    <xf numFmtId="0" fontId="0" fillId="0" borderId="0" xfId="0" applyAlignment="1">
      <alignment horizontal="left" vertical="center" wrapText="1" indent="1"/>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20" fillId="0" borderId="0" xfId="0" applyFont="1" applyBorder="1" applyAlignment="1">
      <alignment horizontal="center"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790575</xdr:colOff>
      <xdr:row>0</xdr:row>
      <xdr:rowOff>38100</xdr:rowOff>
    </xdr:from>
    <xdr:to>
      <xdr:col>7</xdr:col>
      <xdr:colOff>190500</xdr:colOff>
      <xdr:row>0</xdr:row>
      <xdr:rowOff>285750</xdr:rowOff>
    </xdr:to>
    <xdr:pic>
      <xdr:nvPicPr>
        <xdr:cNvPr id="3" name="Picture 2" descr="VT-MOM-(HORIZ)"/>
        <xdr:cNvPicPr/>
      </xdr:nvPicPr>
      <xdr:blipFill>
        <a:blip xmlns:r="http://schemas.openxmlformats.org/officeDocument/2006/relationships" r:embed="rId1" cstate="print"/>
        <a:srcRect/>
        <a:stretch>
          <a:fillRect/>
        </a:stretch>
      </xdr:blipFill>
      <xdr:spPr bwMode="auto">
        <a:xfrm>
          <a:off x="4591050" y="38100"/>
          <a:ext cx="1752600" cy="247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476249</xdr:colOff>
      <xdr:row>0</xdr:row>
      <xdr:rowOff>57151</xdr:rowOff>
    </xdr:from>
    <xdr:to>
      <xdr:col>13</xdr:col>
      <xdr:colOff>619124</xdr:colOff>
      <xdr:row>0</xdr:row>
      <xdr:rowOff>304801</xdr:rowOff>
    </xdr:to>
    <xdr:pic>
      <xdr:nvPicPr>
        <xdr:cNvPr id="2" name="Picture 1" descr="VT-MOM-(HORIZ)"/>
        <xdr:cNvPicPr/>
      </xdr:nvPicPr>
      <xdr:blipFill>
        <a:blip xmlns:r="http://schemas.openxmlformats.org/officeDocument/2006/relationships" r:embed="rId1" cstate="print"/>
        <a:srcRect/>
        <a:stretch>
          <a:fillRect/>
        </a:stretch>
      </xdr:blipFill>
      <xdr:spPr bwMode="auto">
        <a:xfrm>
          <a:off x="10191749" y="57151"/>
          <a:ext cx="1762125" cy="2476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0</xdr:rowOff>
    </xdr:from>
    <xdr:to>
      <xdr:col>8</xdr:col>
      <xdr:colOff>190500</xdr:colOff>
      <xdr:row>1</xdr:row>
      <xdr:rowOff>0</xdr:rowOff>
    </xdr:to>
    <xdr:pic>
      <xdr:nvPicPr>
        <xdr:cNvPr id="1026" name="Picture 1" descr="Description: Description: Description: momVT"/>
        <xdr:cNvPicPr>
          <a:picLocks noChangeAspect="1" noChangeArrowheads="1"/>
        </xdr:cNvPicPr>
      </xdr:nvPicPr>
      <xdr:blipFill>
        <a:blip xmlns:r="http://schemas.openxmlformats.org/officeDocument/2006/relationships" r:embed="rId1" cstate="print"/>
        <a:srcRect/>
        <a:stretch>
          <a:fillRect/>
        </a:stretch>
      </xdr:blipFill>
      <xdr:spPr bwMode="auto">
        <a:xfrm>
          <a:off x="5661660" y="0"/>
          <a:ext cx="2156460" cy="2362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ision-payroll@state.vt.u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Vision-payroll@state.vt.u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I9"/>
  <sheetViews>
    <sheetView showGridLines="0" tabSelected="1" workbookViewId="0">
      <selection activeCell="M6" sqref="M6"/>
    </sheetView>
  </sheetViews>
  <sheetFormatPr defaultRowHeight="14" x14ac:dyDescent="0.3"/>
  <cols>
    <col min="1" max="1" width="2.33203125" bestFit="1" customWidth="1"/>
    <col min="2" max="2" width="3.25" customWidth="1"/>
  </cols>
  <sheetData>
    <row r="2" spans="2:9" ht="18" x14ac:dyDescent="0.5">
      <c r="B2" s="143" t="s">
        <v>95</v>
      </c>
      <c r="C2" s="143"/>
      <c r="D2" s="143"/>
      <c r="E2" s="143"/>
      <c r="F2" s="143"/>
      <c r="G2" s="143"/>
      <c r="H2" s="143"/>
      <c r="I2" s="143"/>
    </row>
    <row r="3" spans="2:9" ht="18" x14ac:dyDescent="0.5">
      <c r="B3" s="144" t="s">
        <v>99</v>
      </c>
      <c r="C3" s="144"/>
      <c r="D3" s="144"/>
      <c r="E3" s="144"/>
      <c r="F3" s="144"/>
      <c r="G3" s="144"/>
      <c r="H3" s="144"/>
      <c r="I3" s="144"/>
    </row>
    <row r="4" spans="2:9" x14ac:dyDescent="0.3">
      <c r="B4" s="1"/>
      <c r="C4" s="1"/>
    </row>
    <row r="5" spans="2:9" ht="15.5" x14ac:dyDescent="0.35">
      <c r="B5" s="94" t="s">
        <v>96</v>
      </c>
      <c r="C5" s="1"/>
    </row>
    <row r="8" spans="2:9" s="93" customFormat="1" ht="30" customHeight="1" x14ac:dyDescent="0.3">
      <c r="B8" s="92" t="s">
        <v>22</v>
      </c>
      <c r="C8" s="95" t="s">
        <v>97</v>
      </c>
    </row>
    <row r="9" spans="2:9" s="93" customFormat="1" ht="30" customHeight="1" x14ac:dyDescent="0.3">
      <c r="B9" s="92" t="s">
        <v>24</v>
      </c>
      <c r="C9" s="95" t="s">
        <v>98</v>
      </c>
    </row>
  </sheetData>
  <sheetProtection password="CB13" sheet="1" objects="1" scenarios="1"/>
  <mergeCells count="2">
    <mergeCell ref="B2:I2"/>
    <mergeCell ref="B3:I3"/>
  </mergeCells>
  <pageMargins left="0.7" right="0.7" top="0.75" bottom="0.75" header="0.3" footer="0.3"/>
  <pageSetup orientation="portrait" verticalDpi="0" r:id="rId1"/>
  <ignoredErrors>
    <ignoredError sqref="B8:B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45"/>
  <sheetViews>
    <sheetView showGridLines="0" showZeros="0" zoomScaleNormal="100" workbookViewId="0">
      <selection activeCell="L11" sqref="L11"/>
    </sheetView>
  </sheetViews>
  <sheetFormatPr defaultRowHeight="14" x14ac:dyDescent="0.3"/>
  <cols>
    <col min="1" max="1" width="1.75" customWidth="1"/>
    <col min="2" max="2" width="4.33203125" customWidth="1"/>
    <col min="3" max="3" width="30.25" customWidth="1"/>
    <col min="4" max="4" width="13.5" customWidth="1"/>
    <col min="5" max="5" width="10.58203125" bestFit="1" customWidth="1"/>
    <col min="6" max="6" width="13.83203125" customWidth="1"/>
    <col min="7" max="7" width="17" customWidth="1"/>
    <col min="8" max="8" width="2.75" customWidth="1"/>
  </cols>
  <sheetData>
    <row r="1" spans="1:8" ht="30" customHeight="1" x14ac:dyDescent="0.5">
      <c r="A1" s="46" t="s">
        <v>20</v>
      </c>
      <c r="B1" s="45"/>
      <c r="C1" s="45"/>
      <c r="D1" s="45"/>
      <c r="E1" s="45"/>
      <c r="G1" s="45"/>
    </row>
    <row r="2" spans="1:8" s="14" customFormat="1" ht="41.25" customHeight="1" x14ac:dyDescent="0.3">
      <c r="A2" s="55"/>
      <c r="B2" s="151" t="s">
        <v>39</v>
      </c>
      <c r="C2" s="152"/>
      <c r="D2" s="152"/>
      <c r="E2" s="152"/>
      <c r="F2" s="152"/>
      <c r="G2" s="152"/>
      <c r="H2" s="18"/>
    </row>
    <row r="3" spans="1:8" ht="16.5" customHeight="1" x14ac:dyDescent="0.3">
      <c r="A3" s="39"/>
      <c r="B3" s="153" t="s">
        <v>19</v>
      </c>
      <c r="C3" s="153"/>
      <c r="D3" s="153"/>
      <c r="E3" s="153"/>
      <c r="F3" s="153"/>
      <c r="G3" s="153"/>
      <c r="H3" s="6"/>
    </row>
    <row r="4" spans="1:8" ht="12.75" customHeight="1" x14ac:dyDescent="0.3">
      <c r="A4" s="6"/>
      <c r="B4" s="6"/>
      <c r="C4" s="7"/>
      <c r="D4" s="6"/>
      <c r="E4" s="6"/>
      <c r="F4" s="6"/>
      <c r="G4" s="6"/>
      <c r="H4" s="6"/>
    </row>
    <row r="5" spans="1:8" s="26" customFormat="1" ht="19.5" customHeight="1" x14ac:dyDescent="0.3">
      <c r="A5" s="25"/>
      <c r="B5" s="31" t="s">
        <v>41</v>
      </c>
      <c r="C5" s="29" t="s">
        <v>10</v>
      </c>
      <c r="D5" s="148"/>
      <c r="E5" s="149"/>
      <c r="F5" s="149"/>
      <c r="G5" s="150"/>
      <c r="H5" s="25"/>
    </row>
    <row r="6" spans="1:8" s="26" customFormat="1" ht="19.5" customHeight="1" x14ac:dyDescent="0.3">
      <c r="A6" s="25"/>
      <c r="B6" s="31" t="s">
        <v>42</v>
      </c>
      <c r="C6" s="29" t="s">
        <v>11</v>
      </c>
      <c r="D6" s="148"/>
      <c r="E6" s="149"/>
      <c r="F6" s="149"/>
      <c r="G6" s="150"/>
      <c r="H6" s="25"/>
    </row>
    <row r="7" spans="1:8" ht="19.5" customHeight="1" x14ac:dyDescent="0.3">
      <c r="A7" s="6"/>
      <c r="B7" s="31" t="s">
        <v>43</v>
      </c>
      <c r="C7" s="29" t="s">
        <v>15</v>
      </c>
      <c r="D7" s="156"/>
      <c r="E7" s="157"/>
      <c r="F7" s="37" t="s">
        <v>18</v>
      </c>
      <c r="G7" s="47" t="str">
        <f>IF(D7&lt;&gt;"",D7+1,"")</f>
        <v/>
      </c>
      <c r="H7" s="6"/>
    </row>
    <row r="8" spans="1:8" x14ac:dyDescent="0.3">
      <c r="A8" s="6"/>
      <c r="B8" s="6"/>
      <c r="C8" s="9"/>
      <c r="D8" s="33" t="s">
        <v>21</v>
      </c>
      <c r="E8" s="33"/>
      <c r="F8" s="34"/>
      <c r="G8" s="33"/>
      <c r="H8" s="6"/>
    </row>
    <row r="9" spans="1:8" ht="14.25" customHeight="1" x14ac:dyDescent="0.3">
      <c r="A9" s="6"/>
      <c r="B9" s="6"/>
      <c r="C9" s="6"/>
      <c r="D9" s="6"/>
      <c r="E9" s="6"/>
      <c r="F9" s="6"/>
      <c r="G9" s="57" t="s">
        <v>52</v>
      </c>
      <c r="H9" s="6"/>
    </row>
    <row r="10" spans="1:8" ht="15.75" customHeight="1" x14ac:dyDescent="0.3">
      <c r="A10" s="6"/>
      <c r="B10" s="8"/>
      <c r="C10" s="154" t="s">
        <v>3</v>
      </c>
      <c r="D10" s="155"/>
      <c r="E10" s="155"/>
      <c r="F10" s="155"/>
      <c r="G10" s="38">
        <v>1.5</v>
      </c>
      <c r="H10" s="6"/>
    </row>
    <row r="11" spans="1:8" ht="15.75" customHeight="1" x14ac:dyDescent="0.3">
      <c r="A11" s="6"/>
      <c r="B11" s="8"/>
      <c r="C11" s="56" t="s">
        <v>48</v>
      </c>
      <c r="D11" s="56" t="s">
        <v>49</v>
      </c>
      <c r="E11" s="56" t="s">
        <v>50</v>
      </c>
      <c r="F11" s="56" t="s">
        <v>51</v>
      </c>
      <c r="G11" s="56" t="s">
        <v>53</v>
      </c>
      <c r="H11" s="6"/>
    </row>
    <row r="12" spans="1:8" s="1" customFormat="1" ht="31.5" customHeight="1" x14ac:dyDescent="0.3">
      <c r="A12" s="8"/>
      <c r="B12" s="59" t="s">
        <v>44</v>
      </c>
      <c r="C12" s="3" t="s">
        <v>0</v>
      </c>
      <c r="D12" s="54" t="s">
        <v>1</v>
      </c>
      <c r="E12" s="4" t="s">
        <v>40</v>
      </c>
      <c r="F12" s="4" t="s">
        <v>9</v>
      </c>
      <c r="G12" s="4" t="s">
        <v>2</v>
      </c>
      <c r="H12" s="8"/>
    </row>
    <row r="13" spans="1:8" s="2" customFormat="1" ht="17.149999999999999" customHeight="1" x14ac:dyDescent="0.3">
      <c r="A13" s="9"/>
      <c r="B13" s="30">
        <v>1</v>
      </c>
      <c r="C13" s="15"/>
      <c r="D13" s="16"/>
      <c r="E13" s="16"/>
      <c r="F13" s="17"/>
      <c r="G13" s="43">
        <f>F13*$G$10</f>
        <v>0</v>
      </c>
      <c r="H13" s="9"/>
    </row>
    <row r="14" spans="1:8" s="2" customFormat="1" ht="17.149999999999999" customHeight="1" x14ac:dyDescent="0.3">
      <c r="A14" s="9"/>
      <c r="B14" s="30">
        <v>2</v>
      </c>
      <c r="C14" s="15"/>
      <c r="D14" s="16"/>
      <c r="E14" s="16"/>
      <c r="F14" s="17"/>
      <c r="G14" s="43">
        <f t="shared" ref="G14:G37" si="0">F14*$G$10</f>
        <v>0</v>
      </c>
      <c r="H14" s="9"/>
    </row>
    <row r="15" spans="1:8" s="2" customFormat="1" ht="17.149999999999999" customHeight="1" x14ac:dyDescent="0.3">
      <c r="A15" s="9"/>
      <c r="B15" s="30">
        <v>3</v>
      </c>
      <c r="C15" s="15"/>
      <c r="D15" s="16"/>
      <c r="E15" s="16"/>
      <c r="F15" s="17"/>
      <c r="G15" s="43">
        <f t="shared" si="0"/>
        <v>0</v>
      </c>
      <c r="H15" s="9"/>
    </row>
    <row r="16" spans="1:8" s="2" customFormat="1" ht="17.149999999999999" customHeight="1" x14ac:dyDescent="0.3">
      <c r="A16" s="9"/>
      <c r="B16" s="30">
        <v>4</v>
      </c>
      <c r="C16" s="15"/>
      <c r="D16" s="16"/>
      <c r="E16" s="16"/>
      <c r="F16" s="17"/>
      <c r="G16" s="43">
        <f t="shared" si="0"/>
        <v>0</v>
      </c>
      <c r="H16" s="9"/>
    </row>
    <row r="17" spans="1:8" s="2" customFormat="1" ht="17.149999999999999" customHeight="1" x14ac:dyDescent="0.3">
      <c r="A17" s="9"/>
      <c r="B17" s="30">
        <v>5</v>
      </c>
      <c r="C17" s="15"/>
      <c r="D17" s="16"/>
      <c r="E17" s="16"/>
      <c r="F17" s="17"/>
      <c r="G17" s="43">
        <f t="shared" si="0"/>
        <v>0</v>
      </c>
      <c r="H17" s="9"/>
    </row>
    <row r="18" spans="1:8" s="2" customFormat="1" ht="17.149999999999999" customHeight="1" x14ac:dyDescent="0.3">
      <c r="A18" s="9"/>
      <c r="B18" s="30">
        <v>6</v>
      </c>
      <c r="C18" s="15"/>
      <c r="D18" s="16"/>
      <c r="E18" s="16"/>
      <c r="F18" s="17"/>
      <c r="G18" s="43">
        <f t="shared" si="0"/>
        <v>0</v>
      </c>
      <c r="H18" s="9"/>
    </row>
    <row r="19" spans="1:8" s="2" customFormat="1" ht="17.149999999999999" customHeight="1" x14ac:dyDescent="0.3">
      <c r="A19" s="9"/>
      <c r="B19" s="30">
        <v>7</v>
      </c>
      <c r="C19" s="15"/>
      <c r="D19" s="16"/>
      <c r="E19" s="16"/>
      <c r="F19" s="17"/>
      <c r="G19" s="43">
        <f t="shared" si="0"/>
        <v>0</v>
      </c>
      <c r="H19" s="9"/>
    </row>
    <row r="20" spans="1:8" s="2" customFormat="1" ht="17.149999999999999" customHeight="1" x14ac:dyDescent="0.3">
      <c r="A20" s="9"/>
      <c r="B20" s="30">
        <v>8</v>
      </c>
      <c r="C20" s="15"/>
      <c r="D20" s="16"/>
      <c r="E20" s="16"/>
      <c r="F20" s="17"/>
      <c r="G20" s="43">
        <f t="shared" si="0"/>
        <v>0</v>
      </c>
      <c r="H20" s="9"/>
    </row>
    <row r="21" spans="1:8" s="2" customFormat="1" ht="17.149999999999999" customHeight="1" x14ac:dyDescent="0.3">
      <c r="A21" s="9"/>
      <c r="B21" s="30">
        <v>9</v>
      </c>
      <c r="C21" s="15"/>
      <c r="D21" s="16"/>
      <c r="E21" s="16"/>
      <c r="F21" s="17"/>
      <c r="G21" s="43">
        <f t="shared" si="0"/>
        <v>0</v>
      </c>
      <c r="H21" s="9"/>
    </row>
    <row r="22" spans="1:8" s="2" customFormat="1" ht="17.149999999999999" customHeight="1" x14ac:dyDescent="0.3">
      <c r="A22" s="9"/>
      <c r="B22" s="30">
        <v>10</v>
      </c>
      <c r="C22" s="15"/>
      <c r="D22" s="16"/>
      <c r="E22" s="16"/>
      <c r="F22" s="17"/>
      <c r="G22" s="43">
        <f t="shared" si="0"/>
        <v>0</v>
      </c>
      <c r="H22" s="9"/>
    </row>
    <row r="23" spans="1:8" s="2" customFormat="1" ht="17.149999999999999" customHeight="1" x14ac:dyDescent="0.3">
      <c r="A23" s="9"/>
      <c r="B23" s="30">
        <v>11</v>
      </c>
      <c r="C23" s="15"/>
      <c r="D23" s="16"/>
      <c r="E23" s="16"/>
      <c r="F23" s="17"/>
      <c r="G23" s="43">
        <f t="shared" si="0"/>
        <v>0</v>
      </c>
      <c r="H23" s="9"/>
    </row>
    <row r="24" spans="1:8" s="2" customFormat="1" ht="17.149999999999999" customHeight="1" x14ac:dyDescent="0.3">
      <c r="A24" s="9"/>
      <c r="B24" s="30">
        <v>12</v>
      </c>
      <c r="C24" s="15"/>
      <c r="D24" s="16"/>
      <c r="E24" s="16"/>
      <c r="F24" s="17"/>
      <c r="G24" s="43">
        <f t="shared" si="0"/>
        <v>0</v>
      </c>
      <c r="H24" s="9"/>
    </row>
    <row r="25" spans="1:8" s="2" customFormat="1" ht="17.149999999999999" customHeight="1" x14ac:dyDescent="0.3">
      <c r="A25" s="9"/>
      <c r="B25" s="30">
        <v>13</v>
      </c>
      <c r="C25" s="15"/>
      <c r="D25" s="16"/>
      <c r="E25" s="16"/>
      <c r="F25" s="17"/>
      <c r="G25" s="43">
        <f t="shared" si="0"/>
        <v>0</v>
      </c>
      <c r="H25" s="9"/>
    </row>
    <row r="26" spans="1:8" s="2" customFormat="1" ht="17.149999999999999" customHeight="1" x14ac:dyDescent="0.3">
      <c r="A26" s="9"/>
      <c r="B26" s="30">
        <v>14</v>
      </c>
      <c r="C26" s="15"/>
      <c r="D26" s="16"/>
      <c r="E26" s="16"/>
      <c r="F26" s="17"/>
      <c r="G26" s="43">
        <f t="shared" si="0"/>
        <v>0</v>
      </c>
      <c r="H26" s="9"/>
    </row>
    <row r="27" spans="1:8" s="2" customFormat="1" ht="17.149999999999999" customHeight="1" x14ac:dyDescent="0.3">
      <c r="A27" s="9"/>
      <c r="B27" s="30">
        <v>15</v>
      </c>
      <c r="C27" s="15"/>
      <c r="D27" s="16"/>
      <c r="E27" s="16"/>
      <c r="F27" s="17"/>
      <c r="G27" s="43">
        <f t="shared" si="0"/>
        <v>0</v>
      </c>
      <c r="H27" s="9"/>
    </row>
    <row r="28" spans="1:8" s="2" customFormat="1" ht="17.149999999999999" customHeight="1" x14ac:dyDescent="0.3">
      <c r="A28" s="9"/>
      <c r="B28" s="30">
        <v>16</v>
      </c>
      <c r="C28" s="15"/>
      <c r="D28" s="16"/>
      <c r="E28" s="16"/>
      <c r="F28" s="17"/>
      <c r="G28" s="43">
        <f t="shared" si="0"/>
        <v>0</v>
      </c>
      <c r="H28" s="9"/>
    </row>
    <row r="29" spans="1:8" s="2" customFormat="1" ht="17.149999999999999" customHeight="1" x14ac:dyDescent="0.3">
      <c r="A29" s="9"/>
      <c r="B29" s="30">
        <v>17</v>
      </c>
      <c r="C29" s="15"/>
      <c r="D29" s="16"/>
      <c r="E29" s="16"/>
      <c r="F29" s="17"/>
      <c r="G29" s="43">
        <f t="shared" si="0"/>
        <v>0</v>
      </c>
      <c r="H29" s="9"/>
    </row>
    <row r="30" spans="1:8" s="2" customFormat="1" ht="17.149999999999999" customHeight="1" x14ac:dyDescent="0.3">
      <c r="A30" s="9"/>
      <c r="B30" s="30">
        <v>18</v>
      </c>
      <c r="C30" s="15"/>
      <c r="D30" s="16"/>
      <c r="E30" s="16"/>
      <c r="F30" s="17"/>
      <c r="G30" s="43">
        <f t="shared" si="0"/>
        <v>0</v>
      </c>
      <c r="H30" s="9"/>
    </row>
    <row r="31" spans="1:8" s="2" customFormat="1" ht="17.149999999999999" customHeight="1" x14ac:dyDescent="0.3">
      <c r="A31" s="9"/>
      <c r="B31" s="30">
        <v>19</v>
      </c>
      <c r="C31" s="15"/>
      <c r="D31" s="16"/>
      <c r="E31" s="16"/>
      <c r="F31" s="17"/>
      <c r="G31" s="43">
        <f t="shared" si="0"/>
        <v>0</v>
      </c>
      <c r="H31" s="9"/>
    </row>
    <row r="32" spans="1:8" s="2" customFormat="1" ht="17.149999999999999" customHeight="1" x14ac:dyDescent="0.3">
      <c r="A32" s="9"/>
      <c r="B32" s="30">
        <v>20</v>
      </c>
      <c r="C32" s="15"/>
      <c r="D32" s="16"/>
      <c r="E32" s="16"/>
      <c r="F32" s="17"/>
      <c r="G32" s="43">
        <f t="shared" si="0"/>
        <v>0</v>
      </c>
      <c r="H32" s="9"/>
    </row>
    <row r="33" spans="1:8" s="2" customFormat="1" ht="17.149999999999999" customHeight="1" x14ac:dyDescent="0.3">
      <c r="A33" s="9"/>
      <c r="B33" s="30">
        <v>21</v>
      </c>
      <c r="C33" s="15"/>
      <c r="D33" s="16"/>
      <c r="E33" s="16"/>
      <c r="F33" s="17"/>
      <c r="G33" s="43">
        <f t="shared" si="0"/>
        <v>0</v>
      </c>
      <c r="H33" s="9"/>
    </row>
    <row r="34" spans="1:8" s="2" customFormat="1" ht="17.149999999999999" customHeight="1" x14ac:dyDescent="0.3">
      <c r="A34" s="9"/>
      <c r="B34" s="30">
        <v>22</v>
      </c>
      <c r="C34" s="15"/>
      <c r="D34" s="16"/>
      <c r="E34" s="16"/>
      <c r="F34" s="17"/>
      <c r="G34" s="43">
        <f t="shared" si="0"/>
        <v>0</v>
      </c>
      <c r="H34" s="9"/>
    </row>
    <row r="35" spans="1:8" s="2" customFormat="1" ht="17.149999999999999" customHeight="1" x14ac:dyDescent="0.3">
      <c r="A35" s="9"/>
      <c r="B35" s="30">
        <v>23</v>
      </c>
      <c r="C35" s="15"/>
      <c r="D35" s="16"/>
      <c r="E35" s="16"/>
      <c r="F35" s="17"/>
      <c r="G35" s="43">
        <f t="shared" si="0"/>
        <v>0</v>
      </c>
      <c r="H35" s="9"/>
    </row>
    <row r="36" spans="1:8" s="2" customFormat="1" ht="17.149999999999999" customHeight="1" x14ac:dyDescent="0.3">
      <c r="A36" s="9"/>
      <c r="B36" s="30">
        <v>24</v>
      </c>
      <c r="C36" s="15"/>
      <c r="D36" s="16"/>
      <c r="E36" s="16"/>
      <c r="F36" s="17"/>
      <c r="G36" s="43">
        <f t="shared" si="0"/>
        <v>0</v>
      </c>
      <c r="H36" s="9"/>
    </row>
    <row r="37" spans="1:8" s="2" customFormat="1" ht="17.149999999999999" customHeight="1" x14ac:dyDescent="0.3">
      <c r="A37" s="9"/>
      <c r="B37" s="30">
        <v>25</v>
      </c>
      <c r="C37" s="15"/>
      <c r="D37" s="16"/>
      <c r="E37" s="16"/>
      <c r="F37" s="17"/>
      <c r="G37" s="43">
        <f t="shared" si="0"/>
        <v>0</v>
      </c>
      <c r="H37" s="9"/>
    </row>
    <row r="38" spans="1:8" s="2" customFormat="1" ht="16" customHeight="1" x14ac:dyDescent="0.3">
      <c r="A38" s="9"/>
      <c r="B38" s="20"/>
      <c r="C38" s="42"/>
      <c r="D38" s="53"/>
      <c r="E38" s="44"/>
      <c r="F38" s="21">
        <f>SUM(F13:F37)</f>
        <v>0</v>
      </c>
      <c r="G38" s="22">
        <f>SUM(G13:G37)</f>
        <v>0</v>
      </c>
      <c r="H38" s="9"/>
    </row>
    <row r="39" spans="1:8" ht="12" customHeight="1" x14ac:dyDescent="0.3">
      <c r="A39" s="6"/>
      <c r="B39" s="12"/>
      <c r="C39" s="6"/>
      <c r="D39" s="10"/>
      <c r="E39" s="10"/>
      <c r="F39" s="5"/>
      <c r="G39" s="11"/>
      <c r="H39" s="6"/>
    </row>
    <row r="40" spans="1:8" ht="33.75" customHeight="1" x14ac:dyDescent="0.3">
      <c r="A40" s="6"/>
      <c r="B40" s="31" t="s">
        <v>45</v>
      </c>
      <c r="C40" s="145" t="s">
        <v>5</v>
      </c>
      <c r="D40" s="146"/>
      <c r="E40" s="146"/>
      <c r="F40" s="147"/>
      <c r="G40" s="27"/>
      <c r="H40" s="6"/>
    </row>
    <row r="41" spans="1:8" ht="20.149999999999999" customHeight="1" x14ac:dyDescent="0.3">
      <c r="A41" s="6"/>
      <c r="B41" s="6"/>
      <c r="C41" s="6"/>
      <c r="D41" s="6"/>
      <c r="E41" s="6"/>
      <c r="F41" s="5"/>
      <c r="G41" s="6"/>
      <c r="H41" s="6"/>
    </row>
    <row r="42" spans="1:8" x14ac:dyDescent="0.3">
      <c r="A42" s="6"/>
      <c r="B42" s="32" t="s">
        <v>46</v>
      </c>
      <c r="C42" s="158" t="s">
        <v>13</v>
      </c>
      <c r="D42" s="159"/>
      <c r="E42" s="159"/>
      <c r="F42" s="159"/>
      <c r="G42" s="160"/>
      <c r="H42" s="6"/>
    </row>
    <row r="43" spans="1:8" ht="33" customHeight="1" x14ac:dyDescent="0.3">
      <c r="A43" s="6"/>
      <c r="B43" s="163" t="s">
        <v>17</v>
      </c>
      <c r="C43" s="164"/>
      <c r="D43" s="164"/>
      <c r="E43" s="164"/>
      <c r="F43" s="164"/>
      <c r="G43" s="165"/>
      <c r="H43" s="6"/>
    </row>
    <row r="44" spans="1:8" ht="30" customHeight="1" x14ac:dyDescent="0.3">
      <c r="A44" s="19"/>
      <c r="B44" s="35" t="s">
        <v>16</v>
      </c>
      <c r="C44" s="166"/>
      <c r="D44" s="167"/>
      <c r="E44" s="168"/>
      <c r="F44" s="28" t="s">
        <v>14</v>
      </c>
      <c r="G44" s="41"/>
      <c r="H44" s="6"/>
    </row>
    <row r="45" spans="1:8" s="26" customFormat="1" ht="24" customHeight="1" x14ac:dyDescent="0.3">
      <c r="B45" s="161" t="s">
        <v>12</v>
      </c>
      <c r="C45" s="162"/>
      <c r="D45" s="148"/>
      <c r="E45" s="149"/>
      <c r="F45" s="149"/>
      <c r="G45" s="150"/>
    </row>
  </sheetData>
  <sheetProtection password="CB13" sheet="1" objects="1" scenarios="1"/>
  <mergeCells count="12">
    <mergeCell ref="D45:G45"/>
    <mergeCell ref="C42:G42"/>
    <mergeCell ref="B45:C45"/>
    <mergeCell ref="B43:G43"/>
    <mergeCell ref="C44:E44"/>
    <mergeCell ref="C40:F40"/>
    <mergeCell ref="D5:G5"/>
    <mergeCell ref="D6:G6"/>
    <mergeCell ref="B2:G2"/>
    <mergeCell ref="B3:G3"/>
    <mergeCell ref="C10:F10"/>
    <mergeCell ref="D7:E7"/>
  </mergeCells>
  <dataValidations count="4">
    <dataValidation operator="equal" allowBlank="1" showInputMessage="1" showErrorMessage="1" sqref="D38:E38"/>
    <dataValidation type="textLength" operator="equal" allowBlank="1" showInputMessage="1" showErrorMessage="1" sqref="D39:E39 D13:D37">
      <formula1>5</formula1>
    </dataValidation>
    <dataValidation type="textLength" operator="equal" allowBlank="1" showInputMessage="1" showErrorMessage="1" sqref="D7:E7">
      <formula1>4</formula1>
    </dataValidation>
    <dataValidation type="list" operator="equal" allowBlank="1" showInputMessage="1" showErrorMessage="1" sqref="E13:E37">
      <formula1>"YES, NO, UNKNOWN"</formula1>
    </dataValidation>
  </dataValidations>
  <printOptions horizontalCentered="1"/>
  <pageMargins left="0.5" right="0.5" top="0.4" bottom="0.5" header="0.3" footer="0.2"/>
  <pageSetup scale="90" orientation="portrait" r:id="rId1"/>
  <headerFooter>
    <oddFooter>&amp;L&amp;"Calibri,Regular"&amp;9Agency of Administration&amp;C&amp;"Calibri,Regular"&amp;9VTHR Operations Division&amp;R&amp;"Calibri,Regular"&amp;9Form: VTHR_PUSV1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K31"/>
  <sheetViews>
    <sheetView showGridLines="0" workbookViewId="0">
      <selection activeCell="B3" sqref="B3:I3"/>
    </sheetView>
  </sheetViews>
  <sheetFormatPr defaultRowHeight="14" x14ac:dyDescent="0.3"/>
  <cols>
    <col min="1" max="1" width="3" bestFit="1" customWidth="1"/>
    <col min="2" max="2" width="13.58203125" customWidth="1"/>
  </cols>
  <sheetData>
    <row r="1" spans="1:11" ht="39.75" customHeight="1" x14ac:dyDescent="0.3">
      <c r="A1" s="171" t="s">
        <v>39</v>
      </c>
      <c r="B1" s="172"/>
      <c r="C1" s="172"/>
      <c r="D1" s="172"/>
      <c r="E1" s="172"/>
      <c r="F1" s="172"/>
      <c r="G1" s="172"/>
      <c r="H1" s="172"/>
      <c r="I1" s="172"/>
      <c r="J1" s="172"/>
      <c r="K1" s="172"/>
    </row>
    <row r="2" spans="1:11" ht="15.5" x14ac:dyDescent="0.35">
      <c r="A2" s="173" t="s">
        <v>8</v>
      </c>
      <c r="B2" s="173"/>
      <c r="C2" s="173"/>
      <c r="D2" s="173"/>
      <c r="E2" s="173"/>
      <c r="F2" s="173"/>
      <c r="G2" s="173"/>
      <c r="H2" s="173"/>
      <c r="I2" s="173"/>
      <c r="J2" s="173"/>
      <c r="K2" s="173"/>
    </row>
    <row r="4" spans="1:11" x14ac:dyDescent="0.3">
      <c r="A4" s="48" t="s">
        <v>22</v>
      </c>
      <c r="B4" s="50" t="s">
        <v>23</v>
      </c>
    </row>
    <row r="5" spans="1:11" s="40" customFormat="1" ht="17.25" customHeight="1" x14ac:dyDescent="0.3">
      <c r="B5" s="174" t="s">
        <v>94</v>
      </c>
      <c r="C5" s="174"/>
      <c r="D5" s="174"/>
      <c r="E5" s="174"/>
      <c r="F5" s="174"/>
      <c r="G5" s="174"/>
      <c r="H5" s="174"/>
      <c r="I5" s="174"/>
      <c r="J5" s="174"/>
    </row>
    <row r="6" spans="1:11" x14ac:dyDescent="0.3">
      <c r="B6" s="23"/>
      <c r="C6" s="23"/>
      <c r="D6" s="23"/>
      <c r="E6" s="23"/>
      <c r="F6" s="23"/>
      <c r="G6" s="24"/>
    </row>
    <row r="7" spans="1:11" x14ac:dyDescent="0.3">
      <c r="A7" s="48" t="s">
        <v>24</v>
      </c>
      <c r="B7" s="51" t="s">
        <v>25</v>
      </c>
    </row>
    <row r="8" spans="1:11" ht="33" customHeight="1" x14ac:dyDescent="0.3">
      <c r="A8" s="52" t="s">
        <v>26</v>
      </c>
      <c r="B8" s="175" t="s">
        <v>38</v>
      </c>
      <c r="C8" s="176"/>
      <c r="D8" s="176"/>
      <c r="E8" s="176"/>
      <c r="F8" s="176"/>
      <c r="G8" s="176"/>
      <c r="H8" s="176"/>
      <c r="I8" s="176"/>
      <c r="J8" s="176"/>
      <c r="K8" s="176"/>
    </row>
    <row r="9" spans="1:11" s="2" customFormat="1" ht="24" customHeight="1" x14ac:dyDescent="0.3">
      <c r="A9" s="52" t="s">
        <v>26</v>
      </c>
      <c r="B9" s="26" t="s">
        <v>27</v>
      </c>
    </row>
    <row r="10" spans="1:11" s="2" customFormat="1" ht="24" customHeight="1" x14ac:dyDescent="0.3">
      <c r="A10" s="52" t="s">
        <v>26</v>
      </c>
      <c r="B10" s="169" t="s">
        <v>28</v>
      </c>
      <c r="C10" s="169"/>
      <c r="D10" s="169"/>
      <c r="E10" s="169"/>
      <c r="F10" s="169"/>
      <c r="G10" s="169"/>
      <c r="H10" s="169"/>
      <c r="I10" s="169"/>
      <c r="J10" s="169"/>
      <c r="K10" s="170"/>
    </row>
    <row r="11" spans="1:11" s="2" customFormat="1" ht="33" customHeight="1" x14ac:dyDescent="0.3">
      <c r="A11" s="52" t="s">
        <v>26</v>
      </c>
      <c r="B11" s="169" t="s">
        <v>47</v>
      </c>
      <c r="C11" s="169"/>
      <c r="D11" s="169"/>
      <c r="E11" s="169"/>
      <c r="F11" s="169"/>
      <c r="G11" s="169"/>
      <c r="H11" s="169"/>
      <c r="I11" s="169"/>
      <c r="J11" s="169"/>
      <c r="K11" s="170"/>
    </row>
    <row r="12" spans="1:11" s="2" customFormat="1" ht="33" customHeight="1" x14ac:dyDescent="0.3">
      <c r="A12" s="52" t="s">
        <v>26</v>
      </c>
      <c r="B12" s="169" t="s">
        <v>29</v>
      </c>
      <c r="C12" s="169"/>
      <c r="D12" s="169"/>
      <c r="E12" s="169"/>
      <c r="F12" s="169"/>
      <c r="G12" s="169"/>
      <c r="H12" s="169"/>
      <c r="I12" s="169"/>
      <c r="J12" s="169"/>
      <c r="K12" s="170"/>
    </row>
    <row r="13" spans="1:11" s="2" customFormat="1" ht="23.25" customHeight="1" x14ac:dyDescent="0.3">
      <c r="A13" s="52" t="s">
        <v>26</v>
      </c>
      <c r="B13" s="26" t="s">
        <v>30</v>
      </c>
    </row>
    <row r="14" spans="1:11" x14ac:dyDescent="0.3">
      <c r="B14" s="36" t="s">
        <v>4</v>
      </c>
      <c r="C14" s="96" t="s">
        <v>100</v>
      </c>
      <c r="D14" s="97"/>
      <c r="E14" s="97"/>
      <c r="F14" s="97"/>
      <c r="G14" s="97"/>
      <c r="H14" s="97"/>
    </row>
    <row r="15" spans="1:11" x14ac:dyDescent="0.3">
      <c r="B15" s="36"/>
      <c r="C15" s="1" t="s">
        <v>101</v>
      </c>
      <c r="D15" s="1"/>
      <c r="E15" s="1"/>
      <c r="F15" s="1"/>
      <c r="G15" s="1"/>
    </row>
    <row r="16" spans="1:11" ht="6" customHeight="1" x14ac:dyDescent="0.3">
      <c r="B16" s="36"/>
      <c r="C16" s="1"/>
      <c r="D16" s="1"/>
      <c r="E16" s="1"/>
      <c r="F16" s="1"/>
      <c r="G16" s="1"/>
    </row>
    <row r="17" spans="1:8" ht="15.5" x14ac:dyDescent="0.35">
      <c r="B17" s="36" t="s">
        <v>6</v>
      </c>
      <c r="C17" s="98" t="s">
        <v>102</v>
      </c>
      <c r="D17" s="97"/>
      <c r="E17" s="97"/>
      <c r="F17" s="97"/>
      <c r="G17" s="97"/>
      <c r="H17" s="97"/>
    </row>
    <row r="18" spans="1:8" ht="6" customHeight="1" x14ac:dyDescent="0.3">
      <c r="B18" s="36"/>
      <c r="C18" s="97"/>
      <c r="D18" s="97"/>
      <c r="E18" s="97"/>
      <c r="F18" s="97"/>
      <c r="G18" s="97"/>
      <c r="H18" s="97"/>
    </row>
    <row r="19" spans="1:8" x14ac:dyDescent="0.3">
      <c r="B19" s="36" t="s">
        <v>7</v>
      </c>
      <c r="C19" s="1" t="s">
        <v>103</v>
      </c>
      <c r="D19" s="97"/>
      <c r="E19" s="97"/>
      <c r="F19" s="97"/>
      <c r="G19" s="97"/>
      <c r="H19" s="97"/>
    </row>
    <row r="20" spans="1:8" ht="21" customHeight="1" x14ac:dyDescent="0.3">
      <c r="B20" s="36"/>
    </row>
    <row r="21" spans="1:8" x14ac:dyDescent="0.3">
      <c r="A21" s="48" t="s">
        <v>31</v>
      </c>
      <c r="B21" s="51" t="s">
        <v>32</v>
      </c>
    </row>
    <row r="22" spans="1:8" s="13" customFormat="1" ht="22" customHeight="1" x14ac:dyDescent="0.3">
      <c r="A22" s="49" t="s">
        <v>41</v>
      </c>
      <c r="B22" s="26" t="s">
        <v>33</v>
      </c>
    </row>
    <row r="23" spans="1:8" s="13" customFormat="1" ht="22" customHeight="1" x14ac:dyDescent="0.3">
      <c r="A23" s="49" t="s">
        <v>42</v>
      </c>
      <c r="B23" s="26" t="s">
        <v>34</v>
      </c>
    </row>
    <row r="24" spans="1:8" s="13" customFormat="1" ht="22" customHeight="1" x14ac:dyDescent="0.3">
      <c r="A24" s="49" t="s">
        <v>43</v>
      </c>
      <c r="B24" s="26" t="s">
        <v>35</v>
      </c>
    </row>
    <row r="25" spans="1:8" s="13" customFormat="1" ht="22" customHeight="1" x14ac:dyDescent="0.3">
      <c r="A25" s="49" t="s">
        <v>44</v>
      </c>
      <c r="B25" s="26" t="s">
        <v>54</v>
      </c>
    </row>
    <row r="26" spans="1:8" s="13" customFormat="1" ht="22" customHeight="1" x14ac:dyDescent="0.3">
      <c r="A26" s="49"/>
      <c r="B26" s="58" t="s">
        <v>55</v>
      </c>
    </row>
    <row r="27" spans="1:8" s="13" customFormat="1" ht="22" customHeight="1" x14ac:dyDescent="0.3">
      <c r="A27" s="49"/>
      <c r="B27" s="58" t="s">
        <v>56</v>
      </c>
    </row>
    <row r="28" spans="1:8" s="13" customFormat="1" ht="22" customHeight="1" x14ac:dyDescent="0.3">
      <c r="A28" s="49"/>
      <c r="B28" s="58" t="s">
        <v>57</v>
      </c>
    </row>
    <row r="29" spans="1:8" s="13" customFormat="1" ht="22" customHeight="1" x14ac:dyDescent="0.3">
      <c r="A29" s="49"/>
      <c r="B29" s="58" t="s">
        <v>58</v>
      </c>
    </row>
    <row r="30" spans="1:8" s="13" customFormat="1" ht="22" customHeight="1" x14ac:dyDescent="0.3">
      <c r="A30" s="49" t="s">
        <v>45</v>
      </c>
      <c r="B30" s="26" t="s">
        <v>36</v>
      </c>
    </row>
    <row r="31" spans="1:8" s="13" customFormat="1" ht="22" customHeight="1" x14ac:dyDescent="0.3">
      <c r="A31" s="49" t="s">
        <v>46</v>
      </c>
      <c r="B31" s="26" t="s">
        <v>37</v>
      </c>
    </row>
  </sheetData>
  <sheetProtection password="CB13" sheet="1" objects="1" scenarios="1"/>
  <mergeCells count="7">
    <mergeCell ref="B12:K12"/>
    <mergeCell ref="A1:K1"/>
    <mergeCell ref="A2:K2"/>
    <mergeCell ref="B11:K11"/>
    <mergeCell ref="B5:J5"/>
    <mergeCell ref="B10:K10"/>
    <mergeCell ref="B8:K8"/>
  </mergeCells>
  <hyperlinks>
    <hyperlink ref="C17" r:id="rId1" display="mailto:Vision-payroll@state.vt.us"/>
  </hyperlinks>
  <printOptions horizontalCentered="1"/>
  <pageMargins left="0.45" right="0.2" top="0.75" bottom="0.75" header="0.3" footer="0.3"/>
  <pageSetup scale="94" orientation="portrait" r:id="rId2"/>
  <ignoredErrors>
    <ignoredError sqref="A4 A7 A2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38"/>
  <sheetViews>
    <sheetView showGridLines="0" showZeros="0" zoomScaleNormal="100" workbookViewId="0">
      <selection activeCell="B3" sqref="B3:I3"/>
    </sheetView>
  </sheetViews>
  <sheetFormatPr defaultRowHeight="14" x14ac:dyDescent="0.3"/>
  <cols>
    <col min="1" max="1" width="1.5" customWidth="1"/>
    <col min="2" max="2" width="4.33203125" customWidth="1"/>
    <col min="3" max="3" width="30.25" customWidth="1"/>
    <col min="4" max="4" width="10.33203125" customWidth="1"/>
    <col min="5" max="5" width="10.58203125" customWidth="1"/>
    <col min="6" max="6" width="13.83203125" customWidth="1"/>
    <col min="7" max="7" width="15.25" customWidth="1"/>
    <col min="8" max="8" width="10.75" customWidth="1"/>
    <col min="9" max="9" width="9.75" customWidth="1"/>
    <col min="10" max="10" width="8.58203125" customWidth="1"/>
    <col min="11" max="11" width="12.08203125" customWidth="1"/>
    <col min="12" max="12" width="10.33203125" customWidth="1"/>
    <col min="13" max="13" width="10.83203125" customWidth="1"/>
    <col min="14" max="14" width="12.58203125" customWidth="1"/>
  </cols>
  <sheetData>
    <row r="1" spans="1:14" ht="29.25" customHeight="1" x14ac:dyDescent="0.5">
      <c r="A1" s="46" t="s">
        <v>20</v>
      </c>
      <c r="B1" s="45"/>
      <c r="C1" s="45"/>
      <c r="D1" s="45"/>
      <c r="E1" s="45"/>
      <c r="G1" s="45"/>
    </row>
    <row r="2" spans="1:14" s="14" customFormat="1" ht="40.5" customHeight="1" x14ac:dyDescent="0.3">
      <c r="A2" s="18"/>
      <c r="B2" s="180" t="s">
        <v>59</v>
      </c>
      <c r="C2" s="181"/>
      <c r="D2" s="181"/>
      <c r="E2" s="181"/>
      <c r="F2" s="181"/>
      <c r="G2" s="181"/>
      <c r="H2" s="18"/>
    </row>
    <row r="3" spans="1:14" ht="16.5" customHeight="1" x14ac:dyDescent="0.3">
      <c r="A3" s="39"/>
      <c r="B3" s="63" t="s">
        <v>19</v>
      </c>
      <c r="C3" s="63"/>
      <c r="D3" s="63"/>
      <c r="E3" s="63"/>
      <c r="F3" s="63"/>
      <c r="G3" s="63"/>
      <c r="H3" s="6"/>
    </row>
    <row r="4" spans="1:14" ht="12.75" customHeight="1" x14ac:dyDescent="0.3">
      <c r="A4" s="6"/>
      <c r="B4" s="6"/>
      <c r="C4" s="7"/>
      <c r="D4" s="6"/>
      <c r="E4" s="6"/>
      <c r="F4" s="6"/>
      <c r="G4" s="6"/>
      <c r="H4" s="6"/>
    </row>
    <row r="5" spans="1:14" s="26" customFormat="1" ht="19.5" customHeight="1" x14ac:dyDescent="0.3">
      <c r="A5" s="25"/>
      <c r="B5" s="31" t="s">
        <v>41</v>
      </c>
      <c r="C5" s="29" t="s">
        <v>10</v>
      </c>
      <c r="D5" s="148"/>
      <c r="E5" s="149"/>
      <c r="F5" s="149"/>
      <c r="G5" s="150"/>
      <c r="H5" s="25"/>
    </row>
    <row r="6" spans="1:14" s="26" customFormat="1" ht="19.5" customHeight="1" x14ac:dyDescent="0.3">
      <c r="A6" s="25"/>
      <c r="B6" s="31" t="s">
        <v>42</v>
      </c>
      <c r="C6" s="29" t="s">
        <v>11</v>
      </c>
      <c r="D6" s="148"/>
      <c r="E6" s="149"/>
      <c r="F6" s="149"/>
      <c r="G6" s="150"/>
      <c r="H6" s="25"/>
    </row>
    <row r="7" spans="1:14" ht="19.5" customHeight="1" x14ac:dyDescent="0.3">
      <c r="A7" s="6"/>
      <c r="B7" s="31" t="s">
        <v>43</v>
      </c>
      <c r="C7" s="29" t="s">
        <v>15</v>
      </c>
      <c r="D7" s="156"/>
      <c r="E7" s="157"/>
      <c r="F7" s="37" t="s">
        <v>18</v>
      </c>
      <c r="G7" s="47" t="str">
        <f>IF(D7&lt;&gt;"",D7+1,"")</f>
        <v/>
      </c>
      <c r="H7" s="6"/>
      <c r="M7" s="64" t="s">
        <v>60</v>
      </c>
    </row>
    <row r="8" spans="1:14" x14ac:dyDescent="0.3">
      <c r="A8" s="6"/>
      <c r="B8" s="6"/>
      <c r="C8" s="9"/>
      <c r="D8" s="33" t="s">
        <v>21</v>
      </c>
      <c r="E8" s="33"/>
      <c r="F8" s="34"/>
      <c r="G8" s="33"/>
      <c r="H8" s="6"/>
      <c r="J8" s="65"/>
      <c r="K8" s="182" t="s">
        <v>61</v>
      </c>
      <c r="L8" s="183"/>
      <c r="M8" s="66">
        <v>5.5E-2</v>
      </c>
      <c r="N8" s="67"/>
    </row>
    <row r="9" spans="1:14" x14ac:dyDescent="0.3">
      <c r="A9" s="6"/>
      <c r="B9" s="6"/>
      <c r="C9" s="68" t="s">
        <v>48</v>
      </c>
      <c r="D9" s="68" t="s">
        <v>49</v>
      </c>
      <c r="E9" s="68" t="s">
        <v>50</v>
      </c>
      <c r="F9" s="68" t="s">
        <v>51</v>
      </c>
      <c r="G9" s="68" t="s">
        <v>52</v>
      </c>
      <c r="H9" s="68" t="s">
        <v>62</v>
      </c>
      <c r="I9" s="64" t="s">
        <v>63</v>
      </c>
      <c r="J9" s="64" t="s">
        <v>64</v>
      </c>
      <c r="K9" s="64" t="s">
        <v>65</v>
      </c>
      <c r="L9" s="64" t="s">
        <v>66</v>
      </c>
      <c r="M9" s="64" t="s">
        <v>67</v>
      </c>
      <c r="N9" s="64" t="s">
        <v>68</v>
      </c>
    </row>
    <row r="10" spans="1:14" s="71" customFormat="1" ht="62.25" customHeight="1" x14ac:dyDescent="0.3">
      <c r="A10" s="69"/>
      <c r="B10" s="70" t="s">
        <v>44</v>
      </c>
      <c r="C10" s="54" t="s">
        <v>0</v>
      </c>
      <c r="D10" s="4" t="s">
        <v>1</v>
      </c>
      <c r="E10" s="4" t="s">
        <v>40</v>
      </c>
      <c r="F10" s="4" t="s">
        <v>69</v>
      </c>
      <c r="G10" s="4" t="s">
        <v>70</v>
      </c>
      <c r="H10" s="4" t="s">
        <v>71</v>
      </c>
      <c r="I10" s="4" t="s">
        <v>72</v>
      </c>
      <c r="J10" s="4" t="s">
        <v>73</v>
      </c>
      <c r="K10" s="4" t="s">
        <v>74</v>
      </c>
      <c r="L10" s="4" t="s">
        <v>75</v>
      </c>
      <c r="M10" s="4" t="s">
        <v>76</v>
      </c>
      <c r="N10" s="4" t="s">
        <v>2</v>
      </c>
    </row>
    <row r="11" spans="1:14" s="2" customFormat="1" ht="17.149999999999999" customHeight="1" x14ac:dyDescent="0.3">
      <c r="A11" s="9"/>
      <c r="B11" s="30">
        <v>1</v>
      </c>
      <c r="C11" s="15"/>
      <c r="D11" s="72"/>
      <c r="E11" s="72"/>
      <c r="F11" s="73"/>
      <c r="G11" s="74"/>
      <c r="H11" s="74"/>
      <c r="I11" s="75">
        <f>+G11+H11</f>
        <v>0</v>
      </c>
      <c r="J11" s="76" t="str">
        <f>IF(ISERROR(G11/I11),"-",G11/I11)</f>
        <v>-</v>
      </c>
      <c r="K11" s="77" t="str">
        <f>IF(ISERROR(F11*J11),"-",F11*J11)</f>
        <v>-</v>
      </c>
      <c r="L11" s="78"/>
      <c r="M11" s="79">
        <f>IF(L11="YES",(G11*$M$8),0)</f>
        <v>0</v>
      </c>
      <c r="N11" s="79" t="str">
        <f>IF(ISERROR(M11+K11),"-",K11+M11)</f>
        <v>-</v>
      </c>
    </row>
    <row r="12" spans="1:14" s="2" customFormat="1" ht="17.149999999999999" customHeight="1" x14ac:dyDescent="0.3">
      <c r="A12" s="9"/>
      <c r="B12" s="30">
        <v>2</v>
      </c>
      <c r="C12" s="15"/>
      <c r="D12" s="16"/>
      <c r="E12" s="16"/>
      <c r="F12" s="73"/>
      <c r="G12" s="74"/>
      <c r="H12" s="74"/>
      <c r="I12" s="75">
        <f>+G12+H12</f>
        <v>0</v>
      </c>
      <c r="J12" s="76" t="str">
        <f>IF(ISERROR(G12/I12),"-",G12/I12)</f>
        <v>-</v>
      </c>
      <c r="K12" s="77" t="str">
        <f>IF(ISERROR(F12*J12),"-",F12*J12)</f>
        <v>-</v>
      </c>
      <c r="L12" s="80"/>
      <c r="M12" s="79">
        <f>IF(L12="YES",(G12*$M$8),0)</f>
        <v>0</v>
      </c>
      <c r="N12" s="79" t="str">
        <f>IF(ISERROR(M12+K12),"-",K12+M12)</f>
        <v>-</v>
      </c>
    </row>
    <row r="13" spans="1:14" s="2" customFormat="1" ht="17.149999999999999" customHeight="1" x14ac:dyDescent="0.3">
      <c r="A13" s="9"/>
      <c r="B13" s="30">
        <v>3</v>
      </c>
      <c r="C13" s="15"/>
      <c r="D13" s="16"/>
      <c r="E13" s="16"/>
      <c r="F13" s="73"/>
      <c r="G13" s="74"/>
      <c r="H13" s="74"/>
      <c r="I13" s="75">
        <f t="shared" ref="I13:I30" si="0">+G13+H13</f>
        <v>0</v>
      </c>
      <c r="J13" s="76" t="str">
        <f t="shared" ref="J13:J30" si="1">IF(ISERROR(G13/I13),"-",G13/I13)</f>
        <v>-</v>
      </c>
      <c r="K13" s="77" t="str">
        <f t="shared" ref="K13:K30" si="2">IF(ISERROR(F13*J13),"-",F13*J13)</f>
        <v>-</v>
      </c>
      <c r="L13" s="80"/>
      <c r="M13" s="79">
        <f t="shared" ref="M13:M30" si="3">IF(L13="YES",(G13*$M$8),0)</f>
        <v>0</v>
      </c>
      <c r="N13" s="79" t="str">
        <f t="shared" ref="N13:N30" si="4">IF(ISERROR(M13+K13),"-",K13+M13)</f>
        <v>-</v>
      </c>
    </row>
    <row r="14" spans="1:14" s="2" customFormat="1" ht="17.149999999999999" customHeight="1" x14ac:dyDescent="0.3">
      <c r="A14" s="9"/>
      <c r="B14" s="30">
        <v>4</v>
      </c>
      <c r="C14" s="15"/>
      <c r="D14" s="16"/>
      <c r="E14" s="16"/>
      <c r="F14" s="73"/>
      <c r="G14" s="74"/>
      <c r="H14" s="74"/>
      <c r="I14" s="75">
        <f t="shared" si="0"/>
        <v>0</v>
      </c>
      <c r="J14" s="76" t="str">
        <f t="shared" si="1"/>
        <v>-</v>
      </c>
      <c r="K14" s="77" t="str">
        <f t="shared" si="2"/>
        <v>-</v>
      </c>
      <c r="L14" s="80"/>
      <c r="M14" s="79">
        <f t="shared" si="3"/>
        <v>0</v>
      </c>
      <c r="N14" s="79" t="str">
        <f t="shared" si="4"/>
        <v>-</v>
      </c>
    </row>
    <row r="15" spans="1:14" s="2" customFormat="1" ht="17.149999999999999" customHeight="1" x14ac:dyDescent="0.3">
      <c r="A15" s="9"/>
      <c r="B15" s="30">
        <v>5</v>
      </c>
      <c r="C15" s="15"/>
      <c r="D15" s="16"/>
      <c r="E15" s="16"/>
      <c r="F15" s="73"/>
      <c r="G15" s="74"/>
      <c r="H15" s="74"/>
      <c r="I15" s="75">
        <f t="shared" si="0"/>
        <v>0</v>
      </c>
      <c r="J15" s="76" t="str">
        <f t="shared" si="1"/>
        <v>-</v>
      </c>
      <c r="K15" s="77" t="str">
        <f t="shared" si="2"/>
        <v>-</v>
      </c>
      <c r="L15" s="80"/>
      <c r="M15" s="79">
        <f t="shared" si="3"/>
        <v>0</v>
      </c>
      <c r="N15" s="79" t="str">
        <f t="shared" si="4"/>
        <v>-</v>
      </c>
    </row>
    <row r="16" spans="1:14" s="2" customFormat="1" ht="17.149999999999999" customHeight="1" x14ac:dyDescent="0.3">
      <c r="A16" s="9"/>
      <c r="B16" s="30">
        <v>6</v>
      </c>
      <c r="C16" s="15"/>
      <c r="D16" s="16"/>
      <c r="E16" s="16"/>
      <c r="F16" s="73"/>
      <c r="G16" s="74"/>
      <c r="H16" s="74"/>
      <c r="I16" s="75">
        <f t="shared" si="0"/>
        <v>0</v>
      </c>
      <c r="J16" s="76" t="str">
        <f t="shared" si="1"/>
        <v>-</v>
      </c>
      <c r="K16" s="77" t="str">
        <f t="shared" si="2"/>
        <v>-</v>
      </c>
      <c r="L16" s="78"/>
      <c r="M16" s="79">
        <f t="shared" si="3"/>
        <v>0</v>
      </c>
      <c r="N16" s="79" t="str">
        <f t="shared" si="4"/>
        <v>-</v>
      </c>
    </row>
    <row r="17" spans="1:14" s="2" customFormat="1" ht="17.149999999999999" customHeight="1" x14ac:dyDescent="0.3">
      <c r="A17" s="9"/>
      <c r="B17" s="30">
        <v>7</v>
      </c>
      <c r="C17" s="15"/>
      <c r="D17" s="16"/>
      <c r="E17" s="16"/>
      <c r="F17" s="73"/>
      <c r="G17" s="74"/>
      <c r="H17" s="74"/>
      <c r="I17" s="75">
        <f t="shared" si="0"/>
        <v>0</v>
      </c>
      <c r="J17" s="76" t="str">
        <f t="shared" si="1"/>
        <v>-</v>
      </c>
      <c r="K17" s="77" t="str">
        <f t="shared" si="2"/>
        <v>-</v>
      </c>
      <c r="L17" s="80"/>
      <c r="M17" s="79">
        <f t="shared" si="3"/>
        <v>0</v>
      </c>
      <c r="N17" s="79" t="str">
        <f t="shared" si="4"/>
        <v>-</v>
      </c>
    </row>
    <row r="18" spans="1:14" s="2" customFormat="1" ht="17.149999999999999" customHeight="1" x14ac:dyDescent="0.3">
      <c r="A18" s="9"/>
      <c r="B18" s="30">
        <v>8</v>
      </c>
      <c r="C18" s="15"/>
      <c r="D18" s="16"/>
      <c r="E18" s="16"/>
      <c r="F18" s="73"/>
      <c r="G18" s="74"/>
      <c r="H18" s="74"/>
      <c r="I18" s="75">
        <f t="shared" si="0"/>
        <v>0</v>
      </c>
      <c r="J18" s="76" t="str">
        <f t="shared" si="1"/>
        <v>-</v>
      </c>
      <c r="K18" s="77" t="str">
        <f t="shared" si="2"/>
        <v>-</v>
      </c>
      <c r="L18" s="80"/>
      <c r="M18" s="79">
        <f t="shared" si="3"/>
        <v>0</v>
      </c>
      <c r="N18" s="79" t="str">
        <f t="shared" si="4"/>
        <v>-</v>
      </c>
    </row>
    <row r="19" spans="1:14" s="2" customFormat="1" ht="17.149999999999999" customHeight="1" x14ac:dyDescent="0.3">
      <c r="A19" s="9"/>
      <c r="B19" s="30">
        <v>9</v>
      </c>
      <c r="C19" s="15"/>
      <c r="D19" s="16"/>
      <c r="E19" s="16"/>
      <c r="F19" s="73"/>
      <c r="G19" s="74"/>
      <c r="H19" s="74"/>
      <c r="I19" s="75">
        <f t="shared" si="0"/>
        <v>0</v>
      </c>
      <c r="J19" s="76" t="str">
        <f t="shared" si="1"/>
        <v>-</v>
      </c>
      <c r="K19" s="77" t="str">
        <f t="shared" si="2"/>
        <v>-</v>
      </c>
      <c r="L19" s="80"/>
      <c r="M19" s="79">
        <f t="shared" si="3"/>
        <v>0</v>
      </c>
      <c r="N19" s="79" t="str">
        <f t="shared" si="4"/>
        <v>-</v>
      </c>
    </row>
    <row r="20" spans="1:14" s="2" customFormat="1" ht="17.149999999999999" customHeight="1" x14ac:dyDescent="0.3">
      <c r="A20" s="9"/>
      <c r="B20" s="30">
        <v>10</v>
      </c>
      <c r="C20" s="15"/>
      <c r="D20" s="16"/>
      <c r="E20" s="16"/>
      <c r="F20" s="73"/>
      <c r="G20" s="74"/>
      <c r="H20" s="74"/>
      <c r="I20" s="75">
        <f t="shared" si="0"/>
        <v>0</v>
      </c>
      <c r="J20" s="76" t="str">
        <f t="shared" si="1"/>
        <v>-</v>
      </c>
      <c r="K20" s="77" t="str">
        <f t="shared" si="2"/>
        <v>-</v>
      </c>
      <c r="L20" s="80"/>
      <c r="M20" s="79">
        <f t="shared" si="3"/>
        <v>0</v>
      </c>
      <c r="N20" s="79" t="str">
        <f t="shared" si="4"/>
        <v>-</v>
      </c>
    </row>
    <row r="21" spans="1:14" s="2" customFormat="1" ht="17.149999999999999" customHeight="1" x14ac:dyDescent="0.3">
      <c r="A21" s="9"/>
      <c r="B21" s="30">
        <v>11</v>
      </c>
      <c r="C21" s="15"/>
      <c r="D21" s="16"/>
      <c r="E21" s="16"/>
      <c r="F21" s="73"/>
      <c r="G21" s="74"/>
      <c r="H21" s="74"/>
      <c r="I21" s="75">
        <f t="shared" si="0"/>
        <v>0</v>
      </c>
      <c r="J21" s="76" t="str">
        <f t="shared" si="1"/>
        <v>-</v>
      </c>
      <c r="K21" s="77" t="str">
        <f t="shared" si="2"/>
        <v>-</v>
      </c>
      <c r="L21" s="80"/>
      <c r="M21" s="79">
        <f t="shared" si="3"/>
        <v>0</v>
      </c>
      <c r="N21" s="79" t="str">
        <f t="shared" si="4"/>
        <v>-</v>
      </c>
    </row>
    <row r="22" spans="1:14" s="2" customFormat="1" ht="17.149999999999999" customHeight="1" x14ac:dyDescent="0.3">
      <c r="A22" s="9"/>
      <c r="B22" s="30">
        <v>12</v>
      </c>
      <c r="C22" s="15"/>
      <c r="D22" s="16"/>
      <c r="E22" s="16"/>
      <c r="F22" s="73"/>
      <c r="G22" s="74"/>
      <c r="H22" s="74"/>
      <c r="I22" s="75">
        <f t="shared" si="0"/>
        <v>0</v>
      </c>
      <c r="J22" s="76" t="str">
        <f t="shared" si="1"/>
        <v>-</v>
      </c>
      <c r="K22" s="77" t="str">
        <f t="shared" si="2"/>
        <v>-</v>
      </c>
      <c r="L22" s="80"/>
      <c r="M22" s="79">
        <f t="shared" si="3"/>
        <v>0</v>
      </c>
      <c r="N22" s="79" t="str">
        <f t="shared" si="4"/>
        <v>-</v>
      </c>
    </row>
    <row r="23" spans="1:14" s="2" customFormat="1" ht="17.149999999999999" customHeight="1" x14ac:dyDescent="0.3">
      <c r="A23" s="9"/>
      <c r="B23" s="30">
        <v>13</v>
      </c>
      <c r="C23" s="15"/>
      <c r="D23" s="16"/>
      <c r="E23" s="16"/>
      <c r="F23" s="73"/>
      <c r="G23" s="74"/>
      <c r="H23" s="74"/>
      <c r="I23" s="75">
        <f t="shared" si="0"/>
        <v>0</v>
      </c>
      <c r="J23" s="76" t="str">
        <f t="shared" si="1"/>
        <v>-</v>
      </c>
      <c r="K23" s="77" t="str">
        <f t="shared" si="2"/>
        <v>-</v>
      </c>
      <c r="L23" s="80"/>
      <c r="M23" s="79">
        <f t="shared" si="3"/>
        <v>0</v>
      </c>
      <c r="N23" s="79" t="str">
        <f t="shared" si="4"/>
        <v>-</v>
      </c>
    </row>
    <row r="24" spans="1:14" s="2" customFormat="1" ht="17.149999999999999" customHeight="1" x14ac:dyDescent="0.3">
      <c r="A24" s="9"/>
      <c r="B24" s="30">
        <v>14</v>
      </c>
      <c r="C24" s="15"/>
      <c r="D24" s="16"/>
      <c r="E24" s="16"/>
      <c r="F24" s="73"/>
      <c r="G24" s="74"/>
      <c r="H24" s="74"/>
      <c r="I24" s="75">
        <f t="shared" si="0"/>
        <v>0</v>
      </c>
      <c r="J24" s="76" t="str">
        <f t="shared" si="1"/>
        <v>-</v>
      </c>
      <c r="K24" s="77" t="str">
        <f t="shared" si="2"/>
        <v>-</v>
      </c>
      <c r="L24" s="80"/>
      <c r="M24" s="79">
        <f t="shared" si="3"/>
        <v>0</v>
      </c>
      <c r="N24" s="79" t="str">
        <f t="shared" si="4"/>
        <v>-</v>
      </c>
    </row>
    <row r="25" spans="1:14" s="2" customFormat="1" ht="17.149999999999999" customHeight="1" x14ac:dyDescent="0.3">
      <c r="A25" s="9"/>
      <c r="B25" s="30">
        <v>15</v>
      </c>
      <c r="C25" s="15"/>
      <c r="D25" s="16"/>
      <c r="E25" s="16"/>
      <c r="F25" s="73"/>
      <c r="G25" s="74"/>
      <c r="H25" s="74"/>
      <c r="I25" s="75">
        <f t="shared" si="0"/>
        <v>0</v>
      </c>
      <c r="J25" s="76" t="str">
        <f t="shared" si="1"/>
        <v>-</v>
      </c>
      <c r="K25" s="77" t="str">
        <f t="shared" si="2"/>
        <v>-</v>
      </c>
      <c r="L25" s="80"/>
      <c r="M25" s="79">
        <f t="shared" si="3"/>
        <v>0</v>
      </c>
      <c r="N25" s="79" t="str">
        <f t="shared" si="4"/>
        <v>-</v>
      </c>
    </row>
    <row r="26" spans="1:14" s="2" customFormat="1" ht="17.149999999999999" customHeight="1" x14ac:dyDescent="0.3">
      <c r="A26" s="9"/>
      <c r="B26" s="30">
        <v>16</v>
      </c>
      <c r="C26" s="15"/>
      <c r="D26" s="16"/>
      <c r="E26" s="16"/>
      <c r="F26" s="73"/>
      <c r="G26" s="74"/>
      <c r="H26" s="74"/>
      <c r="I26" s="75">
        <f t="shared" si="0"/>
        <v>0</v>
      </c>
      <c r="J26" s="76" t="str">
        <f t="shared" si="1"/>
        <v>-</v>
      </c>
      <c r="K26" s="77" t="str">
        <f t="shared" si="2"/>
        <v>-</v>
      </c>
      <c r="L26" s="80"/>
      <c r="M26" s="79">
        <f t="shared" si="3"/>
        <v>0</v>
      </c>
      <c r="N26" s="79" t="str">
        <f t="shared" si="4"/>
        <v>-</v>
      </c>
    </row>
    <row r="27" spans="1:14" s="2" customFormat="1" ht="17.149999999999999" customHeight="1" x14ac:dyDescent="0.3">
      <c r="A27" s="9"/>
      <c r="B27" s="30">
        <v>17</v>
      </c>
      <c r="C27" s="15"/>
      <c r="D27" s="16"/>
      <c r="E27" s="16"/>
      <c r="F27" s="73"/>
      <c r="G27" s="74"/>
      <c r="H27" s="74"/>
      <c r="I27" s="75">
        <f t="shared" si="0"/>
        <v>0</v>
      </c>
      <c r="J27" s="76" t="str">
        <f t="shared" si="1"/>
        <v>-</v>
      </c>
      <c r="K27" s="77" t="str">
        <f t="shared" si="2"/>
        <v>-</v>
      </c>
      <c r="L27" s="80"/>
      <c r="M27" s="79">
        <f t="shared" si="3"/>
        <v>0</v>
      </c>
      <c r="N27" s="79" t="str">
        <f t="shared" si="4"/>
        <v>-</v>
      </c>
    </row>
    <row r="28" spans="1:14" s="2" customFormat="1" ht="17.149999999999999" customHeight="1" x14ac:dyDescent="0.3">
      <c r="A28" s="9"/>
      <c r="B28" s="30">
        <v>18</v>
      </c>
      <c r="C28" s="15"/>
      <c r="D28" s="16"/>
      <c r="E28" s="16"/>
      <c r="F28" s="73"/>
      <c r="G28" s="74"/>
      <c r="H28" s="74"/>
      <c r="I28" s="75">
        <f t="shared" si="0"/>
        <v>0</v>
      </c>
      <c r="J28" s="76" t="str">
        <f t="shared" si="1"/>
        <v>-</v>
      </c>
      <c r="K28" s="77" t="str">
        <f t="shared" si="2"/>
        <v>-</v>
      </c>
      <c r="L28" s="78"/>
      <c r="M28" s="79">
        <f t="shared" si="3"/>
        <v>0</v>
      </c>
      <c r="N28" s="79" t="str">
        <f t="shared" si="4"/>
        <v>-</v>
      </c>
    </row>
    <row r="29" spans="1:14" s="2" customFormat="1" ht="17.149999999999999" customHeight="1" x14ac:dyDescent="0.3">
      <c r="A29" s="9"/>
      <c r="B29" s="30">
        <v>19</v>
      </c>
      <c r="C29" s="15"/>
      <c r="D29" s="16"/>
      <c r="E29" s="16"/>
      <c r="F29" s="73"/>
      <c r="G29" s="74"/>
      <c r="H29" s="74"/>
      <c r="I29" s="75">
        <f t="shared" si="0"/>
        <v>0</v>
      </c>
      <c r="J29" s="76" t="str">
        <f t="shared" si="1"/>
        <v>-</v>
      </c>
      <c r="K29" s="77" t="str">
        <f t="shared" si="2"/>
        <v>-</v>
      </c>
      <c r="L29" s="80"/>
      <c r="M29" s="79">
        <f t="shared" si="3"/>
        <v>0</v>
      </c>
      <c r="N29" s="79" t="str">
        <f t="shared" si="4"/>
        <v>-</v>
      </c>
    </row>
    <row r="30" spans="1:14" s="2" customFormat="1" ht="17.149999999999999" customHeight="1" x14ac:dyDescent="0.3">
      <c r="A30" s="9"/>
      <c r="B30" s="30">
        <v>20</v>
      </c>
      <c r="C30" s="15"/>
      <c r="D30" s="16"/>
      <c r="E30" s="16"/>
      <c r="F30" s="73"/>
      <c r="G30" s="74"/>
      <c r="H30" s="74"/>
      <c r="I30" s="75">
        <f t="shared" si="0"/>
        <v>0</v>
      </c>
      <c r="J30" s="76" t="str">
        <f t="shared" si="1"/>
        <v>-</v>
      </c>
      <c r="K30" s="77" t="str">
        <f t="shared" si="2"/>
        <v>-</v>
      </c>
      <c r="L30" s="78"/>
      <c r="M30" s="79">
        <f t="shared" si="3"/>
        <v>0</v>
      </c>
      <c r="N30" s="79" t="str">
        <f t="shared" si="4"/>
        <v>-</v>
      </c>
    </row>
    <row r="31" spans="1:14" s="2" customFormat="1" ht="16" customHeight="1" x14ac:dyDescent="0.3">
      <c r="A31" s="9"/>
      <c r="B31" s="20"/>
      <c r="C31" s="42"/>
      <c r="D31" s="53"/>
      <c r="E31" s="53"/>
      <c r="F31" s="81"/>
      <c r="G31" s="82"/>
      <c r="H31" s="9"/>
      <c r="K31" s="83">
        <f>SUM(K11:K30)</f>
        <v>0</v>
      </c>
      <c r="M31" s="83">
        <f>SUM(M11:M30)</f>
        <v>0</v>
      </c>
      <c r="N31" s="83">
        <f>SUM(N11:N30)</f>
        <v>0</v>
      </c>
    </row>
    <row r="32" spans="1:14" ht="12" customHeight="1" x14ac:dyDescent="0.3">
      <c r="A32" s="6"/>
      <c r="B32" s="12"/>
      <c r="C32" s="6"/>
      <c r="D32" s="10"/>
      <c r="E32" s="10"/>
      <c r="F32" s="5"/>
      <c r="G32" s="11"/>
      <c r="H32" s="6"/>
      <c r="L32" s="36"/>
    </row>
    <row r="33" spans="1:12" ht="33.75" customHeight="1" x14ac:dyDescent="0.3">
      <c r="A33" s="6"/>
      <c r="B33" s="31" t="s">
        <v>45</v>
      </c>
      <c r="C33" s="145" t="s">
        <v>77</v>
      </c>
      <c r="D33" s="146"/>
      <c r="E33" s="146"/>
      <c r="F33" s="147"/>
      <c r="G33" s="27"/>
      <c r="H33" s="6"/>
      <c r="L33" s="36"/>
    </row>
    <row r="34" spans="1:12" ht="20.149999999999999" customHeight="1" x14ac:dyDescent="0.3">
      <c r="A34" s="6"/>
      <c r="B34" s="6"/>
      <c r="C34" s="6"/>
      <c r="D34" s="6"/>
      <c r="E34" s="6"/>
      <c r="F34" s="5"/>
      <c r="G34" s="6"/>
      <c r="H34" s="6"/>
      <c r="L34" s="84"/>
    </row>
    <row r="35" spans="1:12" x14ac:dyDescent="0.3">
      <c r="A35" s="6"/>
      <c r="B35" s="32" t="s">
        <v>46</v>
      </c>
      <c r="C35" s="60" t="s">
        <v>13</v>
      </c>
      <c r="D35" s="61"/>
      <c r="E35" s="61"/>
      <c r="F35" s="61"/>
      <c r="G35" s="61"/>
      <c r="H35" s="85"/>
      <c r="L35" s="84"/>
    </row>
    <row r="36" spans="1:12" ht="33" customHeight="1" x14ac:dyDescent="0.3">
      <c r="A36" s="6"/>
      <c r="B36" s="163" t="s">
        <v>17</v>
      </c>
      <c r="C36" s="164"/>
      <c r="D36" s="164"/>
      <c r="E36" s="164"/>
      <c r="F36" s="164"/>
      <c r="G36" s="164"/>
      <c r="H36" s="165"/>
    </row>
    <row r="37" spans="1:12" ht="30" customHeight="1" x14ac:dyDescent="0.3">
      <c r="A37" s="19"/>
      <c r="B37" s="86" t="s">
        <v>16</v>
      </c>
      <c r="C37" s="177"/>
      <c r="D37" s="178"/>
      <c r="E37" s="178"/>
      <c r="F37" s="179"/>
      <c r="G37" s="87" t="s">
        <v>14</v>
      </c>
      <c r="H37" s="88"/>
    </row>
    <row r="38" spans="1:12" s="26" customFormat="1" ht="20.25" customHeight="1" x14ac:dyDescent="0.3">
      <c r="B38" s="161" t="s">
        <v>12</v>
      </c>
      <c r="C38" s="162"/>
      <c r="D38" s="148"/>
      <c r="E38" s="149"/>
      <c r="F38" s="149"/>
      <c r="G38" s="149"/>
      <c r="H38" s="150"/>
    </row>
  </sheetData>
  <sheetProtection password="CB13" sheet="1" objects="1" scenarios="1"/>
  <mergeCells count="10">
    <mergeCell ref="B2:G2"/>
    <mergeCell ref="D5:G5"/>
    <mergeCell ref="D6:G6"/>
    <mergeCell ref="D7:E7"/>
    <mergeCell ref="K8:L8"/>
    <mergeCell ref="C33:F33"/>
    <mergeCell ref="B36:H36"/>
    <mergeCell ref="C37:F37"/>
    <mergeCell ref="B38:C38"/>
    <mergeCell ref="D38:H38"/>
  </mergeCells>
  <dataValidations count="5">
    <dataValidation type="list" operator="equal" allowBlank="1" showInputMessage="1" showErrorMessage="1" sqref="E11:E30">
      <formula1>"YES, NO, UNKNOWN"</formula1>
    </dataValidation>
    <dataValidation type="textLength" operator="equal" allowBlank="1" showInputMessage="1" showErrorMessage="1" sqref="D7:E7">
      <formula1>4</formula1>
    </dataValidation>
    <dataValidation type="list" allowBlank="1" showInputMessage="1" showErrorMessage="1" sqref="L11:L30">
      <formula1>"YES, NO"</formula1>
    </dataValidation>
    <dataValidation type="textLength" operator="equal" allowBlank="1" showInputMessage="1" showErrorMessage="1" sqref="D32:E32 D11:D30">
      <formula1>5</formula1>
    </dataValidation>
    <dataValidation operator="equal" allowBlank="1" showInputMessage="1" showErrorMessage="1" sqref="D31:E31"/>
  </dataValidations>
  <printOptions horizontalCentered="1"/>
  <pageMargins left="0.25" right="0.25" top="0.35" bottom="0.4" header="0.3" footer="0.2"/>
  <pageSetup scale="75" orientation="landscape" r:id="rId1"/>
  <headerFooter>
    <oddFooter>&amp;L&amp;"Calibri,Regular"&amp;9Agency of Administration&amp;C&amp;"Calibri,Regular"&amp;9VTHR Operations Division&amp;R&amp;"Calibri,Regular"&amp;9Form: VTHR_PUSV2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3"/>
  <sheetViews>
    <sheetView showGridLines="0" workbookViewId="0">
      <selection activeCell="B3" sqref="B3:I3"/>
    </sheetView>
  </sheetViews>
  <sheetFormatPr defaultRowHeight="14" x14ac:dyDescent="0.3"/>
  <cols>
    <col min="1" max="1" width="2.83203125" bestFit="1" customWidth="1"/>
    <col min="2" max="2" width="13.58203125" customWidth="1"/>
  </cols>
  <sheetData>
    <row r="1" spans="1:12" ht="40.5" customHeight="1" x14ac:dyDescent="0.3">
      <c r="A1" s="171" t="s">
        <v>59</v>
      </c>
      <c r="B1" s="171"/>
      <c r="C1" s="171"/>
      <c r="D1" s="171"/>
      <c r="E1" s="171"/>
      <c r="F1" s="171"/>
      <c r="G1" s="171"/>
      <c r="H1" s="171"/>
      <c r="I1" s="171"/>
      <c r="J1" s="171"/>
      <c r="K1" s="171"/>
    </row>
    <row r="2" spans="1:12" ht="15.5" x14ac:dyDescent="0.35">
      <c r="A2" s="173" t="s">
        <v>78</v>
      </c>
      <c r="B2" s="173"/>
      <c r="C2" s="173"/>
      <c r="D2" s="173"/>
      <c r="E2" s="173"/>
      <c r="F2" s="173"/>
      <c r="G2" s="173"/>
      <c r="H2" s="173"/>
      <c r="I2" s="173"/>
      <c r="J2" s="173"/>
      <c r="K2" s="173"/>
    </row>
    <row r="4" spans="1:12" x14ac:dyDescent="0.3">
      <c r="A4" s="89" t="s">
        <v>79</v>
      </c>
      <c r="B4" s="50" t="s">
        <v>23</v>
      </c>
    </row>
    <row r="5" spans="1:12" s="40" customFormat="1" ht="17.25" customHeight="1" x14ac:dyDescent="0.3">
      <c r="B5" s="174" t="s">
        <v>94</v>
      </c>
      <c r="C5" s="174"/>
      <c r="D5" s="174"/>
      <c r="E5" s="174"/>
      <c r="F5" s="174"/>
      <c r="G5" s="174"/>
      <c r="H5" s="174"/>
      <c r="I5" s="174"/>
      <c r="J5" s="174"/>
    </row>
    <row r="6" spans="1:12" x14ac:dyDescent="0.3">
      <c r="B6" s="23"/>
      <c r="C6" s="23"/>
      <c r="D6" s="23"/>
      <c r="E6" s="23"/>
      <c r="F6" s="23"/>
      <c r="G6" s="62"/>
    </row>
    <row r="7" spans="1:12" x14ac:dyDescent="0.3">
      <c r="A7" s="89" t="s">
        <v>80</v>
      </c>
      <c r="B7" s="51" t="s">
        <v>25</v>
      </c>
    </row>
    <row r="8" spans="1:12" ht="36" customHeight="1" x14ac:dyDescent="0.3">
      <c r="A8" s="90" t="s">
        <v>26</v>
      </c>
      <c r="B8" s="169" t="s">
        <v>81</v>
      </c>
      <c r="C8" s="169"/>
      <c r="D8" s="169"/>
      <c r="E8" s="169"/>
      <c r="F8" s="169"/>
      <c r="G8" s="169"/>
      <c r="H8" s="169"/>
      <c r="I8" s="169"/>
      <c r="J8" s="169"/>
      <c r="K8" s="169"/>
      <c r="L8" s="26"/>
    </row>
    <row r="9" spans="1:12" s="2" customFormat="1" ht="24.75" customHeight="1" x14ac:dyDescent="0.3">
      <c r="A9" s="90" t="s">
        <v>26</v>
      </c>
      <c r="B9" s="26" t="s">
        <v>27</v>
      </c>
    </row>
    <row r="10" spans="1:12" s="2" customFormat="1" ht="24.75" customHeight="1" x14ac:dyDescent="0.3">
      <c r="A10" s="90" t="s">
        <v>26</v>
      </c>
      <c r="B10" s="169" t="s">
        <v>82</v>
      </c>
      <c r="C10" s="169"/>
      <c r="D10" s="169"/>
      <c r="E10" s="169"/>
      <c r="F10" s="169"/>
      <c r="G10" s="169"/>
      <c r="H10" s="169"/>
      <c r="I10" s="169"/>
      <c r="J10" s="169"/>
      <c r="K10" s="170"/>
    </row>
    <row r="11" spans="1:12" s="2" customFormat="1" ht="36" customHeight="1" x14ac:dyDescent="0.3">
      <c r="A11" s="90" t="s">
        <v>26</v>
      </c>
      <c r="B11" s="169" t="s">
        <v>83</v>
      </c>
      <c r="C11" s="169"/>
      <c r="D11" s="169"/>
      <c r="E11" s="169"/>
      <c r="F11" s="169"/>
      <c r="G11" s="169"/>
      <c r="H11" s="169"/>
      <c r="I11" s="169"/>
      <c r="J11" s="169"/>
      <c r="K11" s="170"/>
    </row>
    <row r="12" spans="1:12" s="2" customFormat="1" ht="22" customHeight="1" x14ac:dyDescent="0.3">
      <c r="A12" s="90" t="s">
        <v>26</v>
      </c>
      <c r="B12" s="26" t="s">
        <v>30</v>
      </c>
    </row>
    <row r="13" spans="1:12" x14ac:dyDescent="0.3">
      <c r="B13" s="36" t="s">
        <v>4</v>
      </c>
      <c r="C13" s="96" t="s">
        <v>100</v>
      </c>
      <c r="D13" s="97"/>
      <c r="E13" s="97"/>
      <c r="F13" s="97"/>
      <c r="G13" s="97"/>
      <c r="H13" s="97"/>
    </row>
    <row r="14" spans="1:12" x14ac:dyDescent="0.3">
      <c r="B14" s="36"/>
      <c r="C14" s="1" t="s">
        <v>101</v>
      </c>
      <c r="D14" s="1"/>
      <c r="E14" s="1"/>
      <c r="F14" s="1"/>
      <c r="G14" s="1"/>
    </row>
    <row r="15" spans="1:12" ht="6" customHeight="1" x14ac:dyDescent="0.3">
      <c r="B15" s="36"/>
      <c r="C15" s="1"/>
      <c r="D15" s="1"/>
      <c r="E15" s="1"/>
      <c r="F15" s="1"/>
      <c r="G15" s="1"/>
    </row>
    <row r="16" spans="1:12" ht="15.5" x14ac:dyDescent="0.35">
      <c r="B16" s="36" t="s">
        <v>6</v>
      </c>
      <c r="C16" s="98" t="s">
        <v>102</v>
      </c>
      <c r="D16" s="97"/>
      <c r="E16" s="97"/>
      <c r="F16" s="97"/>
      <c r="G16" s="97"/>
      <c r="H16" s="97"/>
    </row>
    <row r="17" spans="1:12" ht="6" customHeight="1" x14ac:dyDescent="0.3">
      <c r="B17" s="36"/>
      <c r="C17" s="97"/>
      <c r="D17" s="97"/>
      <c r="E17" s="97"/>
      <c r="F17" s="97"/>
      <c r="G17" s="97"/>
      <c r="H17" s="97"/>
    </row>
    <row r="18" spans="1:12" x14ac:dyDescent="0.3">
      <c r="B18" s="36" t="s">
        <v>7</v>
      </c>
      <c r="C18" s="96" t="s">
        <v>103</v>
      </c>
      <c r="D18" s="97"/>
      <c r="E18" s="97"/>
      <c r="F18" s="97"/>
      <c r="G18" s="97"/>
      <c r="H18" s="97"/>
    </row>
    <row r="19" spans="1:12" ht="21" customHeight="1" x14ac:dyDescent="0.3">
      <c r="B19" s="36"/>
    </row>
    <row r="20" spans="1:12" x14ac:dyDescent="0.3">
      <c r="A20" s="89" t="s">
        <v>84</v>
      </c>
      <c r="B20" s="51" t="s">
        <v>32</v>
      </c>
    </row>
    <row r="21" spans="1:12" s="13" customFormat="1" ht="22" customHeight="1" x14ac:dyDescent="0.3">
      <c r="A21" s="91" t="s">
        <v>41</v>
      </c>
      <c r="B21" s="26" t="s">
        <v>33</v>
      </c>
    </row>
    <row r="22" spans="1:12" s="13" customFormat="1" ht="22" customHeight="1" x14ac:dyDescent="0.3">
      <c r="A22" s="91" t="s">
        <v>42</v>
      </c>
      <c r="B22" s="26" t="s">
        <v>34</v>
      </c>
    </row>
    <row r="23" spans="1:12" s="13" customFormat="1" ht="22" customHeight="1" x14ac:dyDescent="0.3">
      <c r="A23" s="91" t="s">
        <v>43</v>
      </c>
      <c r="B23" s="26" t="s">
        <v>85</v>
      </c>
    </row>
    <row r="24" spans="1:12" s="13" customFormat="1" ht="22" customHeight="1" x14ac:dyDescent="0.3">
      <c r="A24" s="91" t="s">
        <v>44</v>
      </c>
      <c r="B24" s="26" t="s">
        <v>54</v>
      </c>
    </row>
    <row r="25" spans="1:12" s="13" customFormat="1" ht="22" customHeight="1" x14ac:dyDescent="0.3">
      <c r="A25" s="91"/>
      <c r="B25" s="40" t="s">
        <v>86</v>
      </c>
    </row>
    <row r="26" spans="1:12" s="13" customFormat="1" ht="22" customHeight="1" x14ac:dyDescent="0.3">
      <c r="A26" s="91"/>
      <c r="B26" s="40" t="s">
        <v>87</v>
      </c>
    </row>
    <row r="27" spans="1:12" s="13" customFormat="1" ht="22" customHeight="1" x14ac:dyDescent="0.3">
      <c r="A27" s="91"/>
      <c r="B27" s="40" t="s">
        <v>88</v>
      </c>
    </row>
    <row r="28" spans="1:12" s="13" customFormat="1" ht="34.5" customHeight="1" x14ac:dyDescent="0.3">
      <c r="B28" s="184" t="s">
        <v>89</v>
      </c>
      <c r="C28" s="185"/>
      <c r="D28" s="185"/>
      <c r="E28" s="185"/>
      <c r="F28" s="185"/>
      <c r="G28" s="185"/>
      <c r="H28" s="185"/>
      <c r="I28" s="185"/>
      <c r="J28" s="185"/>
      <c r="K28" s="185"/>
      <c r="L28" s="185"/>
    </row>
    <row r="29" spans="1:12" s="13" customFormat="1" ht="26.25" customHeight="1" x14ac:dyDescent="0.3">
      <c r="B29" s="58" t="s">
        <v>90</v>
      </c>
    </row>
    <row r="30" spans="1:12" s="13" customFormat="1" ht="26.25" customHeight="1" x14ac:dyDescent="0.3">
      <c r="B30" s="58" t="s">
        <v>91</v>
      </c>
    </row>
    <row r="31" spans="1:12" s="13" customFormat="1" ht="37.5" customHeight="1" x14ac:dyDescent="0.3">
      <c r="B31" s="184" t="s">
        <v>92</v>
      </c>
      <c r="C31" s="185"/>
      <c r="D31" s="185"/>
      <c r="E31" s="185"/>
      <c r="F31" s="185"/>
      <c r="G31" s="185"/>
      <c r="H31" s="185"/>
      <c r="I31" s="185"/>
      <c r="J31" s="185"/>
      <c r="K31" s="185"/>
      <c r="L31" s="40"/>
    </row>
    <row r="32" spans="1:12" s="13" customFormat="1" ht="22" customHeight="1" x14ac:dyDescent="0.3">
      <c r="A32" s="91" t="s">
        <v>45</v>
      </c>
      <c r="B32" s="26" t="s">
        <v>93</v>
      </c>
    </row>
    <row r="33" spans="1:2" s="13" customFormat="1" ht="22" customHeight="1" x14ac:dyDescent="0.3">
      <c r="A33" s="91" t="s">
        <v>46</v>
      </c>
      <c r="B33" s="26" t="s">
        <v>37</v>
      </c>
    </row>
  </sheetData>
  <sheetProtection password="CB13" sheet="1" objects="1" scenarios="1"/>
  <mergeCells count="8">
    <mergeCell ref="B28:L28"/>
    <mergeCell ref="B31:K31"/>
    <mergeCell ref="A1:K1"/>
    <mergeCell ref="A2:K2"/>
    <mergeCell ref="B5:J5"/>
    <mergeCell ref="B8:K8"/>
    <mergeCell ref="B10:K10"/>
    <mergeCell ref="B11:K11"/>
  </mergeCells>
  <hyperlinks>
    <hyperlink ref="C16" r:id="rId1" display="mailto:Vision-payroll@state.vt.us"/>
  </hyperlinks>
  <pageMargins left="0.45" right="0.2" top="0.5" bottom="0.5" header="0.3" footer="0.3"/>
  <pageSetup scale="7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0"/>
  <sheetViews>
    <sheetView workbookViewId="0">
      <selection activeCell="I10" sqref="I10"/>
    </sheetView>
  </sheetViews>
  <sheetFormatPr defaultRowHeight="14" x14ac:dyDescent="0.3"/>
  <cols>
    <col min="1" max="1" width="1.75" customWidth="1"/>
    <col min="2" max="2" width="4.33203125" customWidth="1"/>
    <col min="3" max="3" width="30.25" customWidth="1"/>
    <col min="4" max="5" width="13.5" customWidth="1"/>
    <col min="6" max="6" width="13.83203125" customWidth="1"/>
    <col min="7" max="7" width="17" customWidth="1"/>
  </cols>
  <sheetData>
    <row r="1" spans="1:8" ht="18" x14ac:dyDescent="0.5">
      <c r="A1" s="46" t="s">
        <v>20</v>
      </c>
      <c r="B1" s="45"/>
      <c r="C1" s="45"/>
      <c r="D1" s="45"/>
      <c r="E1" s="45"/>
      <c r="G1" s="45"/>
    </row>
    <row r="2" spans="1:8" ht="18" x14ac:dyDescent="0.3">
      <c r="A2" s="55"/>
      <c r="B2" s="151" t="s">
        <v>104</v>
      </c>
      <c r="C2" s="152"/>
      <c r="D2" s="152"/>
      <c r="E2" s="152"/>
      <c r="F2" s="152"/>
      <c r="G2" s="152"/>
    </row>
    <row r="3" spans="1:8" ht="43.15" customHeight="1" x14ac:dyDescent="0.3">
      <c r="A3" s="39"/>
      <c r="B3" s="189" t="s">
        <v>105</v>
      </c>
      <c r="C3" s="189"/>
      <c r="D3" s="189"/>
      <c r="E3" s="189"/>
      <c r="F3" s="189"/>
      <c r="G3" s="189"/>
    </row>
    <row r="4" spans="1:8" x14ac:dyDescent="0.3">
      <c r="A4" s="6"/>
      <c r="B4" s="6"/>
      <c r="C4" s="7"/>
      <c r="D4" s="6"/>
      <c r="E4" s="6"/>
      <c r="F4" s="6"/>
      <c r="G4" s="6"/>
    </row>
    <row r="5" spans="1:8" x14ac:dyDescent="0.3">
      <c r="A5" s="25"/>
      <c r="B5" s="31" t="s">
        <v>41</v>
      </c>
      <c r="C5" s="29" t="s">
        <v>10</v>
      </c>
      <c r="D5" s="148"/>
      <c r="E5" s="149"/>
      <c r="F5" s="149"/>
      <c r="G5" s="150"/>
    </row>
    <row r="6" spans="1:8" x14ac:dyDescent="0.3">
      <c r="A6" s="25"/>
      <c r="B6" s="31" t="s">
        <v>42</v>
      </c>
      <c r="C6" s="29" t="s">
        <v>11</v>
      </c>
      <c r="D6" s="148"/>
      <c r="E6" s="149"/>
      <c r="F6" s="149"/>
      <c r="G6" s="150"/>
    </row>
    <row r="7" spans="1:8" x14ac:dyDescent="0.3">
      <c r="A7" s="6"/>
      <c r="B7" s="31" t="s">
        <v>43</v>
      </c>
      <c r="C7" s="29" t="s">
        <v>15</v>
      </c>
      <c r="D7" s="100"/>
      <c r="E7" s="100"/>
      <c r="F7" s="37" t="s">
        <v>18</v>
      </c>
      <c r="G7" s="140" t="str">
        <f>IF(D7&lt;&gt;"",D7+1,"")</f>
        <v/>
      </c>
    </row>
    <row r="8" spans="1:8" x14ac:dyDescent="0.3">
      <c r="A8" s="6"/>
      <c r="B8" s="6"/>
      <c r="C8" s="9"/>
      <c r="D8" s="33" t="s">
        <v>21</v>
      </c>
      <c r="E8" s="33"/>
      <c r="F8" s="34"/>
      <c r="G8" s="33"/>
    </row>
    <row r="9" spans="1:8" x14ac:dyDescent="0.3">
      <c r="A9" s="6"/>
      <c r="B9" s="6"/>
      <c r="C9" s="6"/>
      <c r="D9" s="6"/>
      <c r="E9" s="6"/>
      <c r="F9" s="6"/>
      <c r="G9" s="57"/>
    </row>
    <row r="10" spans="1:8" ht="18.649999999999999" customHeight="1" x14ac:dyDescent="0.3">
      <c r="A10" s="6"/>
      <c r="B10" s="8"/>
      <c r="C10" s="190" t="s">
        <v>106</v>
      </c>
      <c r="D10" s="191"/>
      <c r="E10" s="191"/>
      <c r="F10" s="191"/>
      <c r="G10" s="192"/>
    </row>
    <row r="11" spans="1:8" x14ac:dyDescent="0.3">
      <c r="A11" s="6"/>
      <c r="B11" s="8"/>
      <c r="C11" s="56"/>
      <c r="D11" s="56"/>
      <c r="E11" s="56"/>
      <c r="F11" s="56"/>
      <c r="G11" s="56"/>
    </row>
    <row r="12" spans="1:8" x14ac:dyDescent="0.3">
      <c r="A12" s="8"/>
      <c r="B12" s="31" t="s">
        <v>44</v>
      </c>
      <c r="C12" s="29" t="s">
        <v>0</v>
      </c>
      <c r="D12" s="148"/>
      <c r="E12" s="149"/>
      <c r="F12" s="149"/>
      <c r="G12" s="150"/>
    </row>
    <row r="13" spans="1:8" x14ac:dyDescent="0.3">
      <c r="A13" s="9"/>
      <c r="B13" s="31" t="s">
        <v>45</v>
      </c>
      <c r="C13" s="29" t="s">
        <v>109</v>
      </c>
      <c r="D13" s="148"/>
      <c r="E13" s="149"/>
      <c r="F13" s="149"/>
      <c r="G13" s="150"/>
    </row>
    <row r="14" spans="1:8" x14ac:dyDescent="0.3">
      <c r="A14" s="9"/>
      <c r="B14" s="102"/>
      <c r="C14" s="103"/>
      <c r="D14" s="104"/>
      <c r="E14" s="104"/>
      <c r="F14" s="104"/>
      <c r="G14" s="104"/>
    </row>
    <row r="15" spans="1:8" x14ac:dyDescent="0.3">
      <c r="A15" s="9"/>
      <c r="B15" s="105"/>
      <c r="C15" s="106"/>
      <c r="D15" s="101"/>
      <c r="E15" s="101"/>
      <c r="F15" s="123"/>
      <c r="G15" s="101"/>
    </row>
    <row r="16" spans="1:8" x14ac:dyDescent="0.3">
      <c r="A16" s="9"/>
      <c r="B16" s="131"/>
      <c r="C16" s="113"/>
      <c r="D16" s="114"/>
      <c r="E16" s="114"/>
      <c r="F16" s="115"/>
      <c r="G16" s="134" t="s">
        <v>110</v>
      </c>
      <c r="H16" s="112"/>
    </row>
    <row r="17" spans="1:7" x14ac:dyDescent="0.3">
      <c r="A17" s="9"/>
      <c r="B17" s="30"/>
      <c r="C17" s="107" t="s">
        <v>111</v>
      </c>
      <c r="D17" s="109"/>
      <c r="E17" s="109"/>
      <c r="F17" s="110"/>
      <c r="G17" s="137"/>
    </row>
    <row r="18" spans="1:7" x14ac:dyDescent="0.3">
      <c r="A18" s="9"/>
      <c r="B18" s="30"/>
      <c r="C18" s="107"/>
      <c r="D18" s="111"/>
      <c r="E18" s="111"/>
      <c r="F18" s="116"/>
      <c r="G18" s="138"/>
    </row>
    <row r="19" spans="1:7" x14ac:dyDescent="0.3">
      <c r="A19" s="9"/>
      <c r="B19" s="132" t="s">
        <v>119</v>
      </c>
      <c r="C19" s="107" t="s">
        <v>112</v>
      </c>
      <c r="D19" s="114"/>
      <c r="E19" s="114"/>
      <c r="F19" s="116"/>
      <c r="G19" s="108"/>
    </row>
    <row r="20" spans="1:7" x14ac:dyDescent="0.3">
      <c r="A20" s="9"/>
      <c r="B20" s="30"/>
      <c r="D20" s="109"/>
      <c r="E20" s="109"/>
      <c r="F20" s="116"/>
      <c r="G20" s="137"/>
    </row>
    <row r="21" spans="1:7" x14ac:dyDescent="0.3">
      <c r="A21" s="9"/>
      <c r="B21" s="133" t="s">
        <v>119</v>
      </c>
      <c r="C21" s="120" t="s">
        <v>113</v>
      </c>
      <c r="D21" s="111"/>
      <c r="E21" s="111"/>
      <c r="F21" s="116"/>
      <c r="G21" s="135"/>
    </row>
    <row r="22" spans="1:7" x14ac:dyDescent="0.3">
      <c r="A22" s="9"/>
      <c r="B22" s="121"/>
      <c r="C22" s="119" t="s">
        <v>114</v>
      </c>
      <c r="D22" s="117"/>
      <c r="E22" s="117"/>
      <c r="F22" s="118"/>
      <c r="G22" s="136"/>
    </row>
    <row r="23" spans="1:7" x14ac:dyDescent="0.3">
      <c r="A23" s="9"/>
      <c r="B23" s="30"/>
      <c r="D23" s="109"/>
      <c r="E23" s="109"/>
      <c r="F23" s="110"/>
      <c r="G23" s="138"/>
    </row>
    <row r="24" spans="1:7" x14ac:dyDescent="0.3">
      <c r="A24" s="9"/>
      <c r="B24" s="133" t="s">
        <v>119</v>
      </c>
      <c r="C24" s="141" t="s">
        <v>120</v>
      </c>
      <c r="D24" s="109"/>
      <c r="E24" s="109"/>
      <c r="F24" s="110"/>
      <c r="G24" s="138"/>
    </row>
    <row r="25" spans="1:7" x14ac:dyDescent="0.3">
      <c r="A25" s="9"/>
      <c r="B25" s="133"/>
      <c r="C25" s="142" t="s">
        <v>121</v>
      </c>
      <c r="D25" s="109"/>
      <c r="E25" s="109"/>
      <c r="F25" s="110"/>
      <c r="G25" s="138"/>
    </row>
    <row r="26" spans="1:7" x14ac:dyDescent="0.3">
      <c r="A26" s="9"/>
      <c r="B26" s="30"/>
      <c r="D26" s="109"/>
      <c r="E26" s="109"/>
      <c r="F26" s="110"/>
      <c r="G26" s="138"/>
    </row>
    <row r="27" spans="1:7" x14ac:dyDescent="0.3">
      <c r="A27" s="9"/>
      <c r="B27" s="132" t="s">
        <v>119</v>
      </c>
      <c r="C27" s="107" t="s">
        <v>115</v>
      </c>
      <c r="D27" s="111"/>
      <c r="E27" s="111"/>
      <c r="F27" s="116"/>
      <c r="G27" s="43"/>
    </row>
    <row r="28" spans="1:7" x14ac:dyDescent="0.3">
      <c r="A28" s="9"/>
      <c r="B28" s="30"/>
      <c r="C28" s="107"/>
      <c r="D28" s="114"/>
      <c r="E28" s="114"/>
      <c r="F28" s="116"/>
      <c r="G28" s="138"/>
    </row>
    <row r="29" spans="1:7" x14ac:dyDescent="0.3">
      <c r="A29" s="9"/>
      <c r="B29" s="133" t="s">
        <v>119</v>
      </c>
      <c r="C29" s="120" t="s">
        <v>116</v>
      </c>
      <c r="D29" s="109"/>
      <c r="E29" s="109"/>
      <c r="F29" s="116"/>
      <c r="G29" s="108"/>
    </row>
    <row r="30" spans="1:7" x14ac:dyDescent="0.3">
      <c r="A30" s="9"/>
      <c r="B30" s="121"/>
      <c r="C30" s="119" t="s">
        <v>117</v>
      </c>
      <c r="D30" s="117"/>
      <c r="E30" s="117"/>
      <c r="F30" s="110"/>
      <c r="G30" s="135"/>
    </row>
    <row r="31" spans="1:7" x14ac:dyDescent="0.3">
      <c r="A31" s="9"/>
      <c r="B31" s="30"/>
      <c r="C31" s="107"/>
      <c r="D31" s="109"/>
      <c r="E31" s="109"/>
      <c r="F31" s="116"/>
      <c r="G31" s="139"/>
    </row>
    <row r="32" spans="1:7" x14ac:dyDescent="0.3">
      <c r="A32" s="9"/>
      <c r="B32" s="132" t="s">
        <v>119</v>
      </c>
      <c r="C32" s="107" t="s">
        <v>118</v>
      </c>
      <c r="D32" s="114"/>
      <c r="E32" s="114"/>
      <c r="F32" s="116"/>
      <c r="G32" s="108"/>
    </row>
    <row r="33" spans="1:7" x14ac:dyDescent="0.3">
      <c r="A33" s="9"/>
      <c r="B33" s="30"/>
      <c r="C33" s="107"/>
      <c r="D33" s="109"/>
      <c r="E33" s="109"/>
      <c r="F33" s="116"/>
      <c r="G33" s="137"/>
    </row>
    <row r="34" spans="1:7" x14ac:dyDescent="0.3">
      <c r="A34" s="9"/>
      <c r="B34" s="130"/>
      <c r="C34" s="129"/>
      <c r="D34" s="126"/>
      <c r="E34" s="126"/>
      <c r="F34" s="127"/>
      <c r="G34" s="128"/>
    </row>
    <row r="35" spans="1:7" x14ac:dyDescent="0.3">
      <c r="A35" s="9"/>
      <c r="B35" s="124"/>
      <c r="C35" s="122"/>
      <c r="D35" s="109"/>
      <c r="E35" s="109"/>
      <c r="F35" s="110"/>
      <c r="G35" s="125"/>
    </row>
    <row r="36" spans="1:7" x14ac:dyDescent="0.3">
      <c r="A36" s="6"/>
      <c r="B36" s="6"/>
      <c r="C36" s="6"/>
      <c r="D36" s="6"/>
      <c r="E36" s="6"/>
      <c r="F36" s="5"/>
      <c r="G36" s="6"/>
    </row>
    <row r="37" spans="1:7" x14ac:dyDescent="0.3">
      <c r="A37" s="6"/>
      <c r="B37" s="32" t="s">
        <v>46</v>
      </c>
      <c r="C37" s="158" t="s">
        <v>107</v>
      </c>
      <c r="D37" s="159"/>
      <c r="E37" s="159"/>
      <c r="F37" s="159"/>
      <c r="G37" s="160"/>
    </row>
    <row r="38" spans="1:7" ht="34.9" customHeight="1" x14ac:dyDescent="0.3">
      <c r="A38" s="6"/>
      <c r="B38" s="163" t="s">
        <v>108</v>
      </c>
      <c r="C38" s="164"/>
      <c r="D38" s="164"/>
      <c r="E38" s="164"/>
      <c r="F38" s="164"/>
      <c r="G38" s="165"/>
    </row>
    <row r="39" spans="1:7" ht="20" x14ac:dyDescent="0.3">
      <c r="A39" s="19"/>
      <c r="B39" s="35" t="s">
        <v>16</v>
      </c>
      <c r="C39" s="166"/>
      <c r="D39" s="167"/>
      <c r="E39" s="99"/>
      <c r="F39" s="28" t="s">
        <v>14</v>
      </c>
      <c r="G39" s="41"/>
    </row>
    <row r="40" spans="1:7" x14ac:dyDescent="0.3">
      <c r="A40" s="26"/>
      <c r="B40" s="161"/>
      <c r="C40" s="162"/>
      <c r="D40" s="186"/>
      <c r="E40" s="187"/>
      <c r="F40" s="187"/>
      <c r="G40" s="188"/>
    </row>
  </sheetData>
  <mergeCells count="12">
    <mergeCell ref="B40:C40"/>
    <mergeCell ref="D40:G40"/>
    <mergeCell ref="B2:G2"/>
    <mergeCell ref="B3:G3"/>
    <mergeCell ref="D5:G5"/>
    <mergeCell ref="D6:G6"/>
    <mergeCell ref="C10:G10"/>
    <mergeCell ref="D12:G12"/>
    <mergeCell ref="D13:G13"/>
    <mergeCell ref="C37:G37"/>
    <mergeCell ref="B38:G38"/>
    <mergeCell ref="C39:D39"/>
  </mergeCells>
  <dataValidations count="2">
    <dataValidation type="textLength" operator="equal" allowBlank="1" showInputMessage="1" showErrorMessage="1" sqref="D16:E35">
      <formula1>5</formula1>
    </dataValidation>
    <dataValidation type="textLength" operator="equal" allowBlank="1" showInputMessage="1" showErrorMessage="1" sqref="D7:E7">
      <formula1>4</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AppendixA_PartIII</vt:lpstr>
      <vt:lpstr>PUSV1_Commute</vt:lpstr>
      <vt:lpstr>PUSV1_Instructions</vt:lpstr>
      <vt:lpstr>PUSV2_LeaseValue</vt:lpstr>
      <vt:lpstr>PUSV2_Instructions</vt:lpstr>
      <vt:lpstr>PUSV3_EE Release</vt:lpstr>
      <vt:lpstr>PUSV1_Commute!Print_Area</vt:lpstr>
      <vt:lpstr>PUSV2_LeaseValue!Print_Area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kevin.gilman</dc:creator>
  <cp:lastModifiedBy>susan.zeller</cp:lastModifiedBy>
  <cp:lastPrinted>2014-05-15T15:50:03Z</cp:lastPrinted>
  <dcterms:created xsi:type="dcterms:W3CDTF">2014-03-13T14:43:11Z</dcterms:created>
  <dcterms:modified xsi:type="dcterms:W3CDTF">2014-10-01T20:39:06Z</dcterms:modified>
</cp:coreProperties>
</file>